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3e82193e7934a0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tas\Desktop\Taryba 2021-01-28\TS 2021-01-28\2021-01-28 03 m TS-4 1\"/>
    </mc:Choice>
  </mc:AlternateContent>
  <bookViews>
    <workbookView xWindow="3510" yWindow="3510" windowWidth="21600" windowHeight="11385"/>
  </bookViews>
  <sheets>
    <sheet name="2021" sheetId="20" r:id="rId1"/>
  </sheets>
  <calcPr calcId="152511"/>
</workbook>
</file>

<file path=xl/calcChain.xml><?xml version="1.0" encoding="utf-8"?>
<calcChain xmlns="http://schemas.openxmlformats.org/spreadsheetml/2006/main">
  <c r="D27" i="20" l="1"/>
  <c r="D23" i="20"/>
  <c r="D35" i="20"/>
  <c r="D39" i="20" l="1"/>
  <c r="D29" i="20"/>
  <c r="D28" i="20" s="1"/>
  <c r="D20" i="20"/>
  <c r="D17" i="20"/>
  <c r="D44" i="20"/>
  <c r="D11" i="20"/>
  <c r="D13" i="20"/>
  <c r="D10" i="20" l="1"/>
  <c r="D19" i="20"/>
  <c r="D47" i="20" l="1"/>
</calcChain>
</file>

<file path=xl/sharedStrings.xml><?xml version="1.0" encoding="utf-8"?>
<sst xmlns="http://schemas.openxmlformats.org/spreadsheetml/2006/main" count="84" uniqueCount="84">
  <si>
    <t>Pajamų pavadinimas</t>
  </si>
  <si>
    <t xml:space="preserve">Pajamų ir pelno mokesčiai </t>
  </si>
  <si>
    <t>1.1.1.</t>
  </si>
  <si>
    <t>1.1.3.</t>
  </si>
  <si>
    <t>1.4.</t>
  </si>
  <si>
    <t>Kitos pajamos</t>
  </si>
  <si>
    <t>1.4.1.4.1.</t>
  </si>
  <si>
    <t>Nuomos mokestis už valstybinę žemę ir valstybinio vidaus vandenų fondo vandens telkinius</t>
  </si>
  <si>
    <t>Pajamos už prekes ir paslaugas</t>
  </si>
  <si>
    <t>1.4.1.4.2.1.</t>
  </si>
  <si>
    <t>Pajamų ekonominės klasifikacijos kodas</t>
  </si>
  <si>
    <t>1.</t>
  </si>
  <si>
    <t>PAJAMOS</t>
  </si>
  <si>
    <t>Mokesčiai</t>
  </si>
  <si>
    <t>1.1.</t>
  </si>
  <si>
    <t>1.1.4.</t>
  </si>
  <si>
    <t>1.3.</t>
  </si>
  <si>
    <t>Dotacijos</t>
  </si>
  <si>
    <t>Speciali tikslinė dotacija, iš jų:</t>
  </si>
  <si>
    <t xml:space="preserve">   Lėšos valstybinėms (perduotoms savivaldybėms) funkcijoms atlikti</t>
  </si>
  <si>
    <t>1.4.1.</t>
  </si>
  <si>
    <t>Turto pajamos</t>
  </si>
  <si>
    <t xml:space="preserve">   Paveldimo turto mokestis </t>
  </si>
  <si>
    <t>_____________________</t>
  </si>
  <si>
    <t xml:space="preserve">                                         Kauno rajono savivaldybės tarybos </t>
  </si>
  <si>
    <t>Perduotoms iš apskričių įstaigoms išlaikyti</t>
  </si>
  <si>
    <t xml:space="preserve"> </t>
  </si>
  <si>
    <t>1.1.3.1.1.</t>
  </si>
  <si>
    <t xml:space="preserve">   Žemės mokestis </t>
  </si>
  <si>
    <t>1.1.3.3.1.</t>
  </si>
  <si>
    <t xml:space="preserve">   Nekilnojamojo turto mokestis </t>
  </si>
  <si>
    <t>1.1.3.2.1.</t>
  </si>
  <si>
    <t>1.1.4.7.1.1.</t>
  </si>
  <si>
    <t>Mokesčiai už aplinkos teršimą</t>
  </si>
  <si>
    <t>1.3.4.1.1.1.</t>
  </si>
  <si>
    <t>1.4.2.</t>
  </si>
  <si>
    <t>1.4.2.1.4.1.</t>
  </si>
  <si>
    <t>Įmokos už išlaikymą švietimo, socialinės apsaugos ir kitose įstaigose</t>
  </si>
  <si>
    <t>1.4.1.4.2.2.</t>
  </si>
  <si>
    <t>Mokestis už medžiojamųjų gyvūnų išteklius</t>
  </si>
  <si>
    <t>Kiti mokesčiai už valstybinius gamtos išteklius</t>
  </si>
  <si>
    <t>1.4.1.1.2.1.</t>
  </si>
  <si>
    <t>Palūkanos už depozitus</t>
  </si>
  <si>
    <t>4.1.</t>
  </si>
  <si>
    <t>Materialiojo ir nematerialiojo turto realizavimo pajamos</t>
  </si>
  <si>
    <t>4.1.1.1.1.1.</t>
  </si>
  <si>
    <t>Žemė</t>
  </si>
  <si>
    <t>4.1.1.1.1.2.</t>
  </si>
  <si>
    <t>Pastatų ir statinių realizavimo pajamos</t>
  </si>
  <si>
    <t xml:space="preserve">      KAUNO RAJONO SAVIVALDYBĖS BIUDŽETO PAJAMOS IR JŲ PASKIRSTYMAS PAGAL PAJAMŲ RŪŠIS, TŪKST. EUR</t>
  </si>
  <si>
    <t>1.3.4.1.1.4.</t>
  </si>
  <si>
    <t>1.3.4.2.1.4.</t>
  </si>
  <si>
    <t>Kitos dotacijos ir lėšos iš kitų valdymo lygių</t>
  </si>
  <si>
    <t>IŠ VISO PAJAMŲ</t>
  </si>
  <si>
    <t>1.4.2.1.1.1.</t>
  </si>
  <si>
    <t>Biudžetinių įstaigų pajamos už prekes ir paslaugas</t>
  </si>
  <si>
    <t>Gyventojų pajamų mokestis</t>
  </si>
  <si>
    <t>1.1.1.1.1.1.</t>
  </si>
  <si>
    <t>Turto mokesčiai</t>
  </si>
  <si>
    <t>Prekių ir paslaugų mokesčiai</t>
  </si>
  <si>
    <t>1.4.2.1.6.</t>
  </si>
  <si>
    <t>1.4.2.1.6.1.</t>
  </si>
  <si>
    <t>1.4.2.1.6.2.</t>
  </si>
  <si>
    <t>Rinkliavos</t>
  </si>
  <si>
    <t>Valstybės rinkliava</t>
  </si>
  <si>
    <t>Vietinė rinkliava</t>
  </si>
  <si>
    <t>1.4.1.2.1.2.</t>
  </si>
  <si>
    <t>Dividendai</t>
  </si>
  <si>
    <t>1.4.3.1.1.</t>
  </si>
  <si>
    <t>Pajamos iš baudų, konfiskuoto turto ir kitų netesybų</t>
  </si>
  <si>
    <t>1.3.3.</t>
  </si>
  <si>
    <t>Europos Sąjungos finansinės paramos lėšos</t>
  </si>
  <si>
    <t>1.3.3.1.1.1.</t>
  </si>
  <si>
    <t>Europos Sąjungos finansinės paramos lėšos einamiesiems tikslams</t>
  </si>
  <si>
    <t>1.3.3.2.1.1.</t>
  </si>
  <si>
    <t>Europos Sąjungos finansinės paramos lėšos turtui įsigyti</t>
  </si>
  <si>
    <t>1.4.4.</t>
  </si>
  <si>
    <t>Kitos neišvardytos pajamos</t>
  </si>
  <si>
    <t>1.4.2.1.2.1.</t>
  </si>
  <si>
    <t>Pajamos už ilgalaikio ir trumpalaikio materialiojo turto nuomą</t>
  </si>
  <si>
    <t>2021 m.
planas</t>
  </si>
  <si>
    <t xml:space="preserve">   Lėšos mokinio krepšeliui finansuoti</t>
  </si>
  <si>
    <t xml:space="preserve">                                         2021 m. sausio 28 d. sprendimo  TS-4  </t>
  </si>
  <si>
    <t xml:space="preserve">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</si>
</sst>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164" fontId="2" fillId="0" borderId="0" xfId="0" applyNumberFormat="1" applyFont="1" applyAlignment="1">
      <alignment horizontal="right" wrapText="1"/>
    </xf>
    <xf numFmtId="0" fontId="3" fillId="0" borderId="0" xfId="0" applyFont="1" applyAlignment="1">
      <alignment vertical="center"/>
    </xf>
    <xf numFmtId="49" fontId="5" fillId="0" borderId="0" xfId="2" applyNumberFormat="1" applyFont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Border="1"/>
    <xf numFmtId="0" fontId="10" fillId="0" borderId="0" xfId="0" applyFont="1"/>
    <xf numFmtId="0" fontId="10" fillId="0" borderId="0" xfId="0" applyFont="1" applyBorder="1"/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49" fontId="5" fillId="0" borderId="2" xfId="2" applyNumberFormat="1" applyFont="1" applyBorder="1" applyAlignment="1" applyProtection="1">
      <alignment horizontal="center" vertical="center" wrapText="1"/>
      <protection hidden="1"/>
    </xf>
    <xf numFmtId="49" fontId="5" fillId="0" borderId="3" xfId="2" applyNumberFormat="1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5" xfId="2" applyNumberFormat="1" applyFont="1" applyBorder="1" applyAlignment="1" applyProtection="1">
      <alignment horizontal="left" vertical="center" wrapText="1"/>
      <protection hidden="1"/>
    </xf>
    <xf numFmtId="49" fontId="5" fillId="0" borderId="6" xfId="2" applyNumberFormat="1" applyFont="1" applyBorder="1" applyAlignment="1" applyProtection="1">
      <alignment horizontal="left" vertical="center" wrapText="1"/>
      <protection hidden="1"/>
    </xf>
    <xf numFmtId="164" fontId="2" fillId="0" borderId="7" xfId="0" applyNumberFormat="1" applyFont="1" applyBorder="1"/>
    <xf numFmtId="49" fontId="5" fillId="0" borderId="8" xfId="2" applyNumberFormat="1" applyFont="1" applyBorder="1" applyAlignment="1" applyProtection="1">
      <alignment horizontal="left" vertical="center" wrapText="1"/>
      <protection hidden="1"/>
    </xf>
    <xf numFmtId="49" fontId="5" fillId="0" borderId="9" xfId="2" applyNumberFormat="1" applyFont="1" applyBorder="1" applyAlignment="1" applyProtection="1">
      <alignment horizontal="left" vertical="center" wrapText="1"/>
      <protection hidden="1"/>
    </xf>
    <xf numFmtId="164" fontId="5" fillId="0" borderId="10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49" fontId="2" fillId="0" borderId="8" xfId="2" applyNumberFormat="1" applyFont="1" applyBorder="1" applyAlignment="1" applyProtection="1">
      <alignment vertical="center"/>
      <protection hidden="1"/>
    </xf>
    <xf numFmtId="49" fontId="2" fillId="0" borderId="9" xfId="2" applyNumberFormat="1" applyFont="1" applyBorder="1" applyAlignment="1" applyProtection="1">
      <alignment vertical="center" wrapText="1"/>
      <protection hidden="1"/>
    </xf>
    <xf numFmtId="164" fontId="2" fillId="0" borderId="10" xfId="2" applyNumberFormat="1" applyFont="1" applyBorder="1" applyAlignment="1" applyProtection="1">
      <alignment vertical="center"/>
      <protection hidden="1"/>
    </xf>
    <xf numFmtId="164" fontId="2" fillId="0" borderId="9" xfId="2" applyNumberFormat="1" applyFont="1" applyBorder="1" applyAlignment="1" applyProtection="1">
      <alignment vertical="center"/>
      <protection hidden="1"/>
    </xf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49" fontId="5" fillId="0" borderId="8" xfId="2" applyNumberFormat="1" applyFont="1" applyBorder="1" applyAlignment="1" applyProtection="1">
      <alignment vertical="center"/>
      <protection hidden="1"/>
    </xf>
    <xf numFmtId="0" fontId="5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49" fontId="2" fillId="0" borderId="9" xfId="1" applyNumberFormat="1" applyFont="1" applyBorder="1" applyAlignment="1" applyProtection="1">
      <alignment horizontal="left" wrapText="1"/>
      <protection hidden="1"/>
    </xf>
    <xf numFmtId="0" fontId="2" fillId="0" borderId="9" xfId="1" applyNumberFormat="1" applyFont="1" applyBorder="1" applyAlignment="1" applyProtection="1">
      <alignment vertical="center" wrapText="1"/>
      <protection hidden="1"/>
    </xf>
    <xf numFmtId="49" fontId="5" fillId="0" borderId="9" xfId="2" applyNumberFormat="1" applyFont="1" applyBorder="1" applyAlignment="1" applyProtection="1">
      <alignment vertical="center" wrapText="1"/>
      <protection hidden="1"/>
    </xf>
    <xf numFmtId="49" fontId="2" fillId="0" borderId="8" xfId="2" applyNumberFormat="1" applyFont="1" applyBorder="1" applyAlignment="1" applyProtection="1">
      <alignment vertical="center" wrapText="1"/>
      <protection hidden="1"/>
    </xf>
    <xf numFmtId="49" fontId="5" fillId="0" borderId="8" xfId="2" applyNumberFormat="1" applyFont="1" applyFill="1" applyBorder="1" applyAlignment="1" applyProtection="1">
      <alignment vertical="center"/>
      <protection hidden="1"/>
    </xf>
    <xf numFmtId="49" fontId="5" fillId="0" borderId="9" xfId="2" applyNumberFormat="1" applyFont="1" applyFill="1" applyBorder="1" applyAlignment="1" applyProtection="1">
      <alignment vertical="center" wrapText="1"/>
      <protection hidden="1"/>
    </xf>
    <xf numFmtId="164" fontId="5" fillId="0" borderId="10" xfId="2" applyNumberFormat="1" applyFont="1" applyFill="1" applyBorder="1" applyAlignment="1" applyProtection="1">
      <alignment vertical="center"/>
      <protection hidden="1"/>
    </xf>
    <xf numFmtId="49" fontId="5" fillId="0" borderId="8" xfId="2" applyNumberFormat="1" applyFont="1" applyBorder="1" applyAlignment="1" applyProtection="1">
      <alignment vertical="center" wrapText="1"/>
      <protection hidden="1"/>
    </xf>
    <xf numFmtId="164" fontId="2" fillId="0" borderId="9" xfId="2" applyNumberFormat="1" applyFont="1" applyFill="1" applyBorder="1" applyAlignment="1" applyProtection="1">
      <alignment vertical="center"/>
      <protection hidden="1"/>
    </xf>
    <xf numFmtId="164" fontId="5" fillId="0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vertical="center"/>
    </xf>
    <xf numFmtId="49" fontId="5" fillId="0" borderId="0" xfId="2" applyNumberFormat="1" applyFont="1" applyAlignment="1" applyProtection="1">
      <alignment horizontal="center" vertical="center" wrapText="1"/>
      <protection hidden="1"/>
    </xf>
  </cellXfs>
  <cellStyles count="3">
    <cellStyle name="Normal" xfId="0" builtinId="0"/>
    <cellStyle name="Normal_F2sav" xfId="1"/>
    <cellStyle name="Normal_SAVAPYSsss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150" zoomScaleNormal="150" workbookViewId="0">
      <selection activeCell="F2" sqref="F2"/>
    </sheetView>
  </sheetViews>
  <sheetFormatPr defaultColWidth="9.140625" defaultRowHeight="12.75" x14ac:dyDescent="0.2"/>
  <cols>
    <col min="1" max="1" width="11.85546875" style="1" bestFit="1" customWidth="1"/>
    <col min="2" max="2" width="58.7109375" style="1" customWidth="1"/>
    <col min="3" max="3" width="3.85546875" style="1" hidden="1" customWidth="1"/>
    <col min="4" max="4" width="16.42578125" style="1" customWidth="1"/>
    <col min="5" max="16384" width="9.140625" style="1"/>
  </cols>
  <sheetData>
    <row r="1" spans="1:7" x14ac:dyDescent="0.2">
      <c r="B1" s="11"/>
      <c r="D1" s="5"/>
    </row>
    <row r="2" spans="1:7" ht="12.75" customHeight="1" x14ac:dyDescent="0.25">
      <c r="B2" s="16" t="s">
        <v>24</v>
      </c>
      <c r="C2" s="16"/>
      <c r="D2" s="16"/>
      <c r="E2" s="16"/>
      <c r="F2" s="16"/>
    </row>
    <row r="3" spans="1:7" ht="15.75" customHeight="1" x14ac:dyDescent="0.25">
      <c r="B3" s="16" t="s">
        <v>82</v>
      </c>
      <c r="C3" s="16"/>
      <c r="D3" s="16"/>
      <c r="E3" s="16"/>
      <c r="F3" s="16"/>
    </row>
    <row r="4" spans="1:7" ht="16.5" customHeight="1" x14ac:dyDescent="0.25">
      <c r="B4" s="17" t="s">
        <v>83</v>
      </c>
      <c r="C4" s="16"/>
      <c r="D4" s="16"/>
      <c r="E4" s="16"/>
      <c r="F4" s="16"/>
    </row>
    <row r="5" spans="1:7" ht="16.5" customHeight="1" x14ac:dyDescent="0.25">
      <c r="B5" s="17"/>
      <c r="C5" s="16"/>
      <c r="D5" s="16"/>
      <c r="E5" s="16"/>
      <c r="F5" s="16"/>
    </row>
    <row r="6" spans="1:7" ht="31.9" customHeight="1" x14ac:dyDescent="0.2">
      <c r="A6" s="55" t="s">
        <v>49</v>
      </c>
      <c r="B6" s="55"/>
      <c r="C6" s="55"/>
      <c r="D6" s="55"/>
    </row>
    <row r="7" spans="1:7" ht="12" customHeight="1" thickBot="1" x14ac:dyDescent="0.25">
      <c r="A7" s="9"/>
      <c r="B7" s="10"/>
      <c r="C7" s="10"/>
    </row>
    <row r="8" spans="1:7" s="3" customFormat="1" ht="39" customHeight="1" thickBot="1" x14ac:dyDescent="0.25">
      <c r="A8" s="21" t="s">
        <v>10</v>
      </c>
      <c r="B8" s="22" t="s">
        <v>0</v>
      </c>
      <c r="C8" s="23"/>
      <c r="D8" s="24" t="s">
        <v>80</v>
      </c>
      <c r="E8" s="15"/>
    </row>
    <row r="9" spans="1:7" s="3" customFormat="1" x14ac:dyDescent="0.2">
      <c r="A9" s="25" t="s">
        <v>11</v>
      </c>
      <c r="B9" s="26" t="s">
        <v>12</v>
      </c>
      <c r="C9" s="12"/>
      <c r="D9" s="27"/>
      <c r="E9" s="15"/>
    </row>
    <row r="10" spans="1:7" s="3" customFormat="1" x14ac:dyDescent="0.2">
      <c r="A10" s="28" t="s">
        <v>14</v>
      </c>
      <c r="B10" s="29" t="s">
        <v>13</v>
      </c>
      <c r="C10" s="30"/>
      <c r="D10" s="31">
        <f>D11+D13+D17</f>
        <v>60497</v>
      </c>
      <c r="E10" s="15"/>
    </row>
    <row r="11" spans="1:7" s="2" customFormat="1" x14ac:dyDescent="0.2">
      <c r="A11" s="32" t="s">
        <v>2</v>
      </c>
      <c r="B11" s="33" t="s">
        <v>1</v>
      </c>
      <c r="C11" s="34"/>
      <c r="D11" s="35">
        <f>D12</f>
        <v>58317</v>
      </c>
      <c r="E11" s="18"/>
      <c r="F11" s="54"/>
    </row>
    <row r="12" spans="1:7" s="2" customFormat="1" x14ac:dyDescent="0.2">
      <c r="A12" s="32" t="s">
        <v>57</v>
      </c>
      <c r="B12" s="33" t="s">
        <v>56</v>
      </c>
      <c r="C12" s="34"/>
      <c r="D12" s="51">
        <v>58317</v>
      </c>
      <c r="E12" s="18"/>
    </row>
    <row r="13" spans="1:7" s="2" customFormat="1" x14ac:dyDescent="0.2">
      <c r="A13" s="32" t="s">
        <v>3</v>
      </c>
      <c r="B13" s="33" t="s">
        <v>58</v>
      </c>
      <c r="C13" s="37"/>
      <c r="D13" s="39">
        <f>D16+D15+D14</f>
        <v>2010</v>
      </c>
      <c r="E13" s="18"/>
    </row>
    <row r="14" spans="1:7" s="2" customFormat="1" ht="12" customHeight="1" x14ac:dyDescent="0.2">
      <c r="A14" s="32" t="s">
        <v>27</v>
      </c>
      <c r="B14" s="33" t="s">
        <v>28</v>
      </c>
      <c r="C14" s="36"/>
      <c r="D14" s="39">
        <v>1050</v>
      </c>
      <c r="E14" s="19"/>
      <c r="G14" s="2" t="s">
        <v>26</v>
      </c>
    </row>
    <row r="15" spans="1:7" s="2" customFormat="1" ht="12" customHeight="1" x14ac:dyDescent="0.2">
      <c r="A15" s="32" t="s">
        <v>31</v>
      </c>
      <c r="B15" s="33" t="s">
        <v>22</v>
      </c>
      <c r="C15" s="36"/>
      <c r="D15" s="39">
        <v>60</v>
      </c>
      <c r="E15" s="19"/>
    </row>
    <row r="16" spans="1:7" s="2" customFormat="1" ht="12" customHeight="1" x14ac:dyDescent="0.2">
      <c r="A16" s="32" t="s">
        <v>29</v>
      </c>
      <c r="B16" s="33" t="s">
        <v>30</v>
      </c>
      <c r="C16" s="36"/>
      <c r="D16" s="39">
        <v>900</v>
      </c>
      <c r="E16" s="19"/>
    </row>
    <row r="17" spans="1:5" s="2" customFormat="1" ht="12" customHeight="1" x14ac:dyDescent="0.2">
      <c r="A17" s="32" t="s">
        <v>15</v>
      </c>
      <c r="B17" s="38" t="s">
        <v>59</v>
      </c>
      <c r="C17" s="37"/>
      <c r="D17" s="39">
        <f>D18</f>
        <v>170</v>
      </c>
      <c r="E17" s="19"/>
    </row>
    <row r="18" spans="1:5" s="2" customFormat="1" ht="12" customHeight="1" x14ac:dyDescent="0.2">
      <c r="A18" s="32" t="s">
        <v>32</v>
      </c>
      <c r="B18" s="38" t="s">
        <v>33</v>
      </c>
      <c r="C18" s="36"/>
      <c r="D18" s="39">
        <v>170</v>
      </c>
      <c r="E18" s="19"/>
    </row>
    <row r="19" spans="1:5" s="8" customFormat="1" ht="12" customHeight="1" x14ac:dyDescent="0.2">
      <c r="A19" s="40" t="s">
        <v>16</v>
      </c>
      <c r="B19" s="41" t="s">
        <v>17</v>
      </c>
      <c r="C19" s="42"/>
      <c r="D19" s="52">
        <f>D23+D26+D27+D20</f>
        <v>42113.999999999993</v>
      </c>
      <c r="E19" s="20"/>
    </row>
    <row r="20" spans="1:5" s="8" customFormat="1" ht="12" customHeight="1" x14ac:dyDescent="0.2">
      <c r="A20" s="32" t="s">
        <v>70</v>
      </c>
      <c r="B20" s="38" t="s">
        <v>71</v>
      </c>
      <c r="C20" s="37"/>
      <c r="D20" s="39">
        <f>SUM(D21:D22)</f>
        <v>9503.1</v>
      </c>
      <c r="E20" s="20"/>
    </row>
    <row r="21" spans="1:5" s="8" customFormat="1" ht="12" customHeight="1" x14ac:dyDescent="0.2">
      <c r="A21" s="32" t="s">
        <v>72</v>
      </c>
      <c r="B21" s="38" t="s">
        <v>73</v>
      </c>
      <c r="C21" s="37"/>
      <c r="D21" s="39">
        <v>1041.0999999999999</v>
      </c>
      <c r="E21" s="20"/>
    </row>
    <row r="22" spans="1:5" s="8" customFormat="1" ht="12" customHeight="1" x14ac:dyDescent="0.2">
      <c r="A22" s="32" t="s">
        <v>74</v>
      </c>
      <c r="B22" s="38" t="s">
        <v>75</v>
      </c>
      <c r="C22" s="37"/>
      <c r="D22" s="39">
        <v>8462</v>
      </c>
      <c r="E22" s="20"/>
    </row>
    <row r="23" spans="1:5" s="2" customFormat="1" x14ac:dyDescent="0.2">
      <c r="A23" s="32" t="s">
        <v>34</v>
      </c>
      <c r="B23" s="33" t="s">
        <v>18</v>
      </c>
      <c r="C23" s="37"/>
      <c r="D23" s="39">
        <f>D24+D25</f>
        <v>31763.199999999997</v>
      </c>
      <c r="E23" s="19"/>
    </row>
    <row r="24" spans="1:5" s="2" customFormat="1" ht="13.5" customHeight="1" x14ac:dyDescent="0.2">
      <c r="A24" s="32"/>
      <c r="B24" s="43" t="s">
        <v>19</v>
      </c>
      <c r="C24" s="36"/>
      <c r="D24" s="39">
        <v>6104.6</v>
      </c>
      <c r="E24" s="19"/>
    </row>
    <row r="25" spans="1:5" s="2" customFormat="1" ht="12" customHeight="1" x14ac:dyDescent="0.2">
      <c r="A25" s="32"/>
      <c r="B25" s="43" t="s">
        <v>81</v>
      </c>
      <c r="C25" s="36"/>
      <c r="D25" s="39">
        <v>25658.6</v>
      </c>
      <c r="E25" s="19"/>
    </row>
    <row r="26" spans="1:5" s="2" customFormat="1" x14ac:dyDescent="0.2">
      <c r="A26" s="32" t="s">
        <v>50</v>
      </c>
      <c r="B26" s="44" t="s">
        <v>25</v>
      </c>
      <c r="C26" s="37"/>
      <c r="D26" s="39">
        <v>61.1</v>
      </c>
      <c r="E26" s="19"/>
    </row>
    <row r="27" spans="1:5" s="2" customFormat="1" x14ac:dyDescent="0.2">
      <c r="A27" s="32" t="s">
        <v>51</v>
      </c>
      <c r="B27" s="44" t="s">
        <v>52</v>
      </c>
      <c r="C27" s="37"/>
      <c r="D27" s="39">
        <f>18.6+36+112.5+112.3+507.2</f>
        <v>786.59999999999991</v>
      </c>
      <c r="E27" s="19"/>
    </row>
    <row r="28" spans="1:5" s="2" customFormat="1" x14ac:dyDescent="0.2">
      <c r="A28" s="40" t="s">
        <v>4</v>
      </c>
      <c r="B28" s="45" t="s">
        <v>5</v>
      </c>
      <c r="C28" s="42"/>
      <c r="D28" s="52">
        <f>D29+D35+D42+D39+D43</f>
        <v>5745.4</v>
      </c>
      <c r="E28" s="19"/>
    </row>
    <row r="29" spans="1:5" s="2" customFormat="1" x14ac:dyDescent="0.2">
      <c r="A29" s="32" t="s">
        <v>20</v>
      </c>
      <c r="B29" s="33" t="s">
        <v>21</v>
      </c>
      <c r="C29" s="37"/>
      <c r="D29" s="39">
        <f>D32+D33+D30+D34+D31</f>
        <v>403</v>
      </c>
      <c r="E29" s="19"/>
    </row>
    <row r="30" spans="1:5" s="2" customFormat="1" x14ac:dyDescent="0.2">
      <c r="A30" s="32" t="s">
        <v>41</v>
      </c>
      <c r="B30" s="33" t="s">
        <v>42</v>
      </c>
      <c r="C30" s="37"/>
      <c r="D30" s="39">
        <v>3</v>
      </c>
      <c r="E30" s="19"/>
    </row>
    <row r="31" spans="1:5" s="2" customFormat="1" x14ac:dyDescent="0.2">
      <c r="A31" s="32" t="s">
        <v>66</v>
      </c>
      <c r="B31" s="33" t="s">
        <v>67</v>
      </c>
      <c r="C31" s="37"/>
      <c r="D31" s="39">
        <v>40</v>
      </c>
      <c r="E31" s="19"/>
    </row>
    <row r="32" spans="1:5" s="2" customFormat="1" ht="26.25" customHeight="1" x14ac:dyDescent="0.2">
      <c r="A32" s="32" t="s">
        <v>6</v>
      </c>
      <c r="B32" s="33" t="s">
        <v>7</v>
      </c>
      <c r="C32" s="37"/>
      <c r="D32" s="39">
        <v>230</v>
      </c>
      <c r="E32" s="19"/>
    </row>
    <row r="33" spans="1:5" s="2" customFormat="1" x14ac:dyDescent="0.2">
      <c r="A33" s="32" t="s">
        <v>9</v>
      </c>
      <c r="B33" s="33" t="s">
        <v>39</v>
      </c>
      <c r="C33" s="36"/>
      <c r="D33" s="39">
        <v>20</v>
      </c>
      <c r="E33" s="18"/>
    </row>
    <row r="34" spans="1:5" s="2" customFormat="1" x14ac:dyDescent="0.2">
      <c r="A34" s="32" t="s">
        <v>38</v>
      </c>
      <c r="B34" s="33" t="s">
        <v>40</v>
      </c>
      <c r="C34" s="36"/>
      <c r="D34" s="39">
        <v>110</v>
      </c>
      <c r="E34" s="18"/>
    </row>
    <row r="35" spans="1:5" s="2" customFormat="1" x14ac:dyDescent="0.2">
      <c r="A35" s="32" t="s">
        <v>35</v>
      </c>
      <c r="B35" s="33" t="s">
        <v>8</v>
      </c>
      <c r="C35" s="37"/>
      <c r="D35" s="39">
        <f>SUM(D36:D38)</f>
        <v>2332.4</v>
      </c>
      <c r="E35" s="18"/>
    </row>
    <row r="36" spans="1:5" s="2" customFormat="1" ht="12" customHeight="1" x14ac:dyDescent="0.2">
      <c r="A36" s="32" t="s">
        <v>54</v>
      </c>
      <c r="B36" s="33" t="s">
        <v>55</v>
      </c>
      <c r="C36" s="36"/>
      <c r="D36" s="39">
        <v>295.39999999999998</v>
      </c>
      <c r="E36" s="18"/>
    </row>
    <row r="37" spans="1:5" s="2" customFormat="1" ht="12" customHeight="1" x14ac:dyDescent="0.2">
      <c r="A37" s="32" t="s">
        <v>78</v>
      </c>
      <c r="B37" s="33" t="s">
        <v>79</v>
      </c>
      <c r="C37" s="36"/>
      <c r="D37" s="39">
        <v>250.3</v>
      </c>
      <c r="E37" s="18"/>
    </row>
    <row r="38" spans="1:5" s="2" customFormat="1" x14ac:dyDescent="0.2">
      <c r="A38" s="32" t="s">
        <v>36</v>
      </c>
      <c r="B38" s="33" t="s">
        <v>37</v>
      </c>
      <c r="C38" s="36"/>
      <c r="D38" s="39">
        <v>1786.7</v>
      </c>
      <c r="E38" s="18"/>
    </row>
    <row r="39" spans="1:5" s="2" customFormat="1" x14ac:dyDescent="0.2">
      <c r="A39" s="32" t="s">
        <v>60</v>
      </c>
      <c r="B39" s="33" t="s">
        <v>63</v>
      </c>
      <c r="C39" s="36"/>
      <c r="D39" s="39">
        <f>SUM(D40:D41)</f>
        <v>2950</v>
      </c>
      <c r="E39" s="18"/>
    </row>
    <row r="40" spans="1:5" s="2" customFormat="1" x14ac:dyDescent="0.2">
      <c r="A40" s="32" t="s">
        <v>61</v>
      </c>
      <c r="B40" s="33" t="s">
        <v>64</v>
      </c>
      <c r="C40" s="36"/>
      <c r="D40" s="39">
        <v>150</v>
      </c>
      <c r="E40" s="18"/>
    </row>
    <row r="41" spans="1:5" s="2" customFormat="1" x14ac:dyDescent="0.2">
      <c r="A41" s="32" t="s">
        <v>62</v>
      </c>
      <c r="B41" s="33" t="s">
        <v>65</v>
      </c>
      <c r="C41" s="36"/>
      <c r="D41" s="39">
        <v>2800</v>
      </c>
      <c r="E41" s="18"/>
    </row>
    <row r="42" spans="1:5" s="2" customFormat="1" x14ac:dyDescent="0.2">
      <c r="A42" s="46" t="s">
        <v>68</v>
      </c>
      <c r="B42" s="33" t="s">
        <v>69</v>
      </c>
      <c r="C42" s="37"/>
      <c r="D42" s="39">
        <v>50</v>
      </c>
      <c r="E42" s="18"/>
    </row>
    <row r="43" spans="1:5" s="2" customFormat="1" x14ac:dyDescent="0.2">
      <c r="A43" s="46" t="s">
        <v>76</v>
      </c>
      <c r="B43" s="33" t="s">
        <v>77</v>
      </c>
      <c r="C43" s="37"/>
      <c r="D43" s="39">
        <v>10</v>
      </c>
      <c r="E43" s="18"/>
    </row>
    <row r="44" spans="1:5" s="2" customFormat="1" x14ac:dyDescent="0.2">
      <c r="A44" s="50" t="s">
        <v>43</v>
      </c>
      <c r="B44" s="45" t="s">
        <v>44</v>
      </c>
      <c r="C44" s="37"/>
      <c r="D44" s="52">
        <f>SUM(D45:D46)</f>
        <v>216</v>
      </c>
      <c r="E44" s="18"/>
    </row>
    <row r="45" spans="1:5" s="2" customFormat="1" x14ac:dyDescent="0.2">
      <c r="A45" s="46" t="s">
        <v>45</v>
      </c>
      <c r="B45" s="33" t="s">
        <v>46</v>
      </c>
      <c r="C45" s="37"/>
      <c r="D45" s="39">
        <v>16</v>
      </c>
      <c r="E45" s="18"/>
    </row>
    <row r="46" spans="1:5" s="2" customFormat="1" x14ac:dyDescent="0.2">
      <c r="A46" s="46" t="s">
        <v>47</v>
      </c>
      <c r="B46" s="33" t="s">
        <v>48</v>
      </c>
      <c r="C46" s="37"/>
      <c r="D46" s="39">
        <v>200</v>
      </c>
      <c r="E46" s="18"/>
    </row>
    <row r="47" spans="1:5" s="2" customFormat="1" x14ac:dyDescent="0.2">
      <c r="A47" s="47"/>
      <c r="B47" s="48" t="s">
        <v>53</v>
      </c>
      <c r="C47" s="49"/>
      <c r="D47" s="52">
        <f>D10+D19+D28+D44</f>
        <v>108572.4</v>
      </c>
      <c r="E47" s="18"/>
    </row>
    <row r="48" spans="1:5" x14ac:dyDescent="0.2">
      <c r="B48" s="6"/>
      <c r="C48" s="6"/>
    </row>
    <row r="49" spans="1:4" ht="21.75" customHeight="1" x14ac:dyDescent="0.2">
      <c r="C49" s="4"/>
      <c r="D49" s="4"/>
    </row>
    <row r="50" spans="1:4" x14ac:dyDescent="0.2">
      <c r="B50" s="53" t="s">
        <v>23</v>
      </c>
      <c r="C50" s="7"/>
    </row>
    <row r="51" spans="1:4" ht="15.75" x14ac:dyDescent="0.25">
      <c r="A51" s="13"/>
      <c r="B51" s="14"/>
    </row>
  </sheetData>
  <mergeCells count="1">
    <mergeCell ref="A6:D6"/>
  </mergeCells>
  <phoneticPr fontId="11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Kestas</cp:lastModifiedBy>
  <cp:lastPrinted>2021-02-02T09:37:02Z</cp:lastPrinted>
  <dcterms:created xsi:type="dcterms:W3CDTF">2001-10-12T08:34:46Z</dcterms:created>
  <dcterms:modified xsi:type="dcterms:W3CDTF">2021-02-02T09:38:09Z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LabbisDVSAttachmentId">
    <vt:lpwstr xmlns:vt="http://schemas.openxmlformats.org/officeDocument/2006/docPropsVTypes">c9732c05-603c-4428-9f2a-50c88d72cee8</vt:lpwstr>
  </op:property>
</op:Properties>
</file>