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FM\"/>
    </mc:Choice>
  </mc:AlternateContent>
  <bookViews>
    <workbookView xWindow="0" yWindow="0" windowWidth="28800" windowHeight="11535"/>
  </bookViews>
  <sheets>
    <sheet name="1 priedas" sheetId="1" r:id="rId1"/>
  </sheets>
  <definedNames>
    <definedName name="_xlnm.Print_Titles" localSheetId="0">'1 priedas'!$22:$25</definedName>
  </definedNames>
  <calcPr calcId="152511"/>
</workbook>
</file>

<file path=xl/calcChain.xml><?xml version="1.0" encoding="utf-8"?>
<calcChain xmlns="http://schemas.openxmlformats.org/spreadsheetml/2006/main">
  <c r="J82" i="1" l="1"/>
  <c r="J78" i="1"/>
  <c r="I82" i="1"/>
  <c r="I78" i="1" s="1"/>
  <c r="J46" i="1"/>
  <c r="I46" i="1"/>
  <c r="J58" i="1"/>
  <c r="J57" i="1" s="1"/>
  <c r="J67" i="1"/>
  <c r="I67" i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 s="1"/>
  <c r="I116" i="1"/>
  <c r="I115" i="1" s="1"/>
  <c r="J126" i="1"/>
  <c r="J125" i="1" s="1"/>
  <c r="I126" i="1"/>
  <c r="I125" i="1" s="1"/>
  <c r="I122" i="1"/>
  <c r="I121" i="1" s="1"/>
  <c r="I120" i="1" s="1"/>
  <c r="J30" i="1"/>
  <c r="J29" i="1" s="1"/>
  <c r="I30" i="1"/>
  <c r="I29" i="1" s="1"/>
  <c r="J122" i="1"/>
  <c r="J121" i="1" s="1"/>
  <c r="J120" i="1" s="1"/>
  <c r="J35" i="1"/>
  <c r="I35" i="1"/>
  <c r="I58" i="1"/>
  <c r="I57" i="1" s="1"/>
  <c r="J27" i="1"/>
  <c r="J40" i="1"/>
  <c r="J43" i="1"/>
  <c r="J51" i="1"/>
  <c r="J50" i="1" s="1"/>
  <c r="I27" i="1"/>
  <c r="I40" i="1"/>
  <c r="I43" i="1"/>
  <c r="I51" i="1"/>
  <c r="I50" i="1" s="1"/>
  <c r="I66" i="1"/>
  <c r="J114" i="1" l="1"/>
  <c r="J66" i="1"/>
  <c r="J65" i="1" s="1"/>
  <c r="J89" i="1"/>
  <c r="J88" i="1" s="1"/>
  <c r="J49" i="1"/>
  <c r="J39" i="1" s="1"/>
  <c r="I26" i="1"/>
  <c r="J26" i="1"/>
  <c r="I114" i="1"/>
  <c r="I89" i="1"/>
  <c r="I88" i="1" s="1"/>
  <c r="I65" i="1"/>
  <c r="I49" i="1"/>
  <c r="I39" i="1" s="1"/>
  <c r="I113" i="1" l="1"/>
  <c r="I131" i="1" s="1"/>
  <c r="J113" i="1"/>
  <c r="J131" i="1" s="1"/>
</calcChain>
</file>

<file path=xl/sharedStrings.xml><?xml version="1.0" encoding="utf-8"?>
<sst xmlns="http://schemas.openxmlformats.org/spreadsheetml/2006/main" count="129" uniqueCount="125">
  <si>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</si>
  <si>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</si>
  <si>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</si>
  <si>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</si>
  <si>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</si>
  <si>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</si>
  <si>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</si>
  <si>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</si>
  <si>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</si>
  <si>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</si>
  <si>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</si>
  <si>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</si>
  <si>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</si>
  <si>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</si>
  <si>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</si>
  <si>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</si>
  <si>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</si>
  <si>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</si>
  <si>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</si>
  <si>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</si>
  <si>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</si>
  <si>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</si>
  <si>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</si>
  <si>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</si>
  <si>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</si>
  <si>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</si>
  <si>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</si>
  <si>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</si>
  <si>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</si>
  <si>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</si>
  <si>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</si>
  <si>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</si>
  <si>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</si>
  <si>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</si>
  <si>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</si>
  <si>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</si>
  <si>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</si>
  <si>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</si>
  <si>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</si>
  <si>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</si>
  <si>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</si>
  <si>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</si>
  <si>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</si>
  <si>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</si>
  <si>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</si>
  <si>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</si>
  <si>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</si>
  <si>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</si>
  <si>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</si>
  <si>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</si>
  <si>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</si>
  <si>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</si>
  <si>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</si>
  <si>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</si>
  <si>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</si>
  <si>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</si>
  <si>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</si>
  <si>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</si>
  <si>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</si>
  <si>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</si>
  <si>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</si>
  <si>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</si>
  <si>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</si>
  <si>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</si>
  <si>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</si>
  <si>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</si>
  <si>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</si>
  <si>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</si>
  <si>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</si>
  <si>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</si>
  <si>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</si>
  <si>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</si>
  <si>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</si>
  <si>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</si>
  <si>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</si>
  <si>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</si>
  <si>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</si>
  <si>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</si>
  <si>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</si>
  <si>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</si>
  <si>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</si>
  <si>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</si>
  <si>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</si>
  <si>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</si>
  <si>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</si>
  <si>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</si>
  <si>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</si>
  <si>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</si>
  <si>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</si>
  <si>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</si>
  <si>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</si>
  <si>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</si>
  <si>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</si>
  <si>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</si>
  <si>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</si>
  <si>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</si>
  <si>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</si>
  <si>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</si>
  <si>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</si>
  <si>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</si>
  <si>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</si>
  <si>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</si>
  <si>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</si>
  <si>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</si>
  <si>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</si>
  <si>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</si>
  <si>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</si>
  <si>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</si>
  <si>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</si>
  <si>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</si>
  <si>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</si>
  <si>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</si>
  <si>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</si>
  <si>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</si>
  <si>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</si>
  <si>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</si>
  <si>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</si>
  <si>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(metinė, 1 ketvirčio, pusmečio, 9 mėnesių) </t>
  </si>
  <si>
    <t xml:space="preserve">                                                   Kauno rajono savivaldybė M22I</t>
  </si>
  <si>
    <t xml:space="preserve">                                         1 ketvirčio</t>
  </si>
  <si>
    <t>SAVIVALDYBĖS BIUDŽETO PAJAMŲ VYKDYMO 2023 m. KOVO 31 D. ATASKAITA</t>
  </si>
  <si>
    <t xml:space="preserve">  2023-04-18          Nr.          </t>
  </si>
  <si>
    <t>Kaunas</t>
  </si>
  <si>
    <t>Administracijos direktorius                                                                                         Šarūnas Šukevičius</t>
  </si>
  <si>
    <t>Darbuotoja                                                                                                               Julija Nedzinskienė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</si>
</sst>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="150" zoomScaleNormal="150" workbookViewId="0">
      <selection activeCell="J77" sqref="J77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3" t="s">
        <v>114</v>
      </c>
      <c r="I1" s="43"/>
      <c r="J1" s="43"/>
      <c r="K1" s="43"/>
    </row>
    <row r="2" spans="2:11" x14ac:dyDescent="0.2">
      <c r="H2" s="43" t="s">
        <v>115</v>
      </c>
      <c r="I2" s="43"/>
      <c r="J2" s="43"/>
      <c r="K2" s="43"/>
    </row>
    <row r="3" spans="2:11" x14ac:dyDescent="0.2">
      <c r="H3" s="12"/>
      <c r="I3" s="12"/>
      <c r="J3" s="12"/>
      <c r="K3" s="12"/>
    </row>
    <row r="4" spans="2:11" x14ac:dyDescent="0.2">
      <c r="G4" s="25" t="s">
        <v>116</v>
      </c>
      <c r="H4" s="25"/>
      <c r="I4" s="25"/>
      <c r="J4" s="25"/>
    </row>
    <row r="5" spans="2:11" x14ac:dyDescent="0.2">
      <c r="H5" s="13"/>
      <c r="I5" s="13"/>
      <c r="J5" s="13"/>
    </row>
    <row r="6" spans="2:11" x14ac:dyDescent="0.2">
      <c r="D6" s="26" t="s">
        <v>118</v>
      </c>
      <c r="E6" s="26"/>
      <c r="F6" s="26"/>
      <c r="G6" s="26"/>
      <c r="H6" s="26"/>
      <c r="I6" s="26"/>
      <c r="J6" s="26"/>
    </row>
    <row r="7" spans="2:11" x14ac:dyDescent="0.2">
      <c r="D7" s="50" t="s">
        <v>18</v>
      </c>
      <c r="E7" s="50"/>
      <c r="F7" s="50"/>
      <c r="G7" s="50"/>
      <c r="H7" s="50"/>
      <c r="I7" s="50"/>
      <c r="J7" s="50"/>
    </row>
    <row r="9" spans="2:11" x14ac:dyDescent="0.2">
      <c r="G9" s="26" t="s">
        <v>119</v>
      </c>
      <c r="H9" s="26"/>
      <c r="I9" s="26"/>
      <c r="J9" s="26"/>
    </row>
    <row r="10" spans="2:11" x14ac:dyDescent="0.2">
      <c r="G10" s="27" t="s">
        <v>117</v>
      </c>
      <c r="H10" s="27"/>
      <c r="I10" s="27"/>
      <c r="J10" s="27"/>
    </row>
    <row r="12" spans="2:11" x14ac:dyDescent="0.2">
      <c r="B12" s="44" t="s">
        <v>120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2:11" x14ac:dyDescent="0.2">
      <c r="B13" s="11"/>
      <c r="C13" s="11"/>
      <c r="D13" s="11"/>
      <c r="E13" s="11"/>
      <c r="F13" s="11"/>
      <c r="G13" s="28"/>
      <c r="H13" s="28"/>
      <c r="I13" s="28"/>
      <c r="J13" s="11"/>
      <c r="K13" s="11"/>
    </row>
    <row r="14" spans="2:11" x14ac:dyDescent="0.2">
      <c r="G14" s="36" t="s">
        <v>121</v>
      </c>
      <c r="H14" s="36"/>
      <c r="I14" s="36"/>
      <c r="J14" s="9"/>
    </row>
    <row r="15" spans="2:11" x14ac:dyDescent="0.2">
      <c r="G15" s="35" t="s">
        <v>21</v>
      </c>
      <c r="H15" s="35"/>
      <c r="I15" s="35"/>
      <c r="J15" s="9"/>
    </row>
    <row r="16" spans="2:11" x14ac:dyDescent="0.2">
      <c r="G16" s="36" t="s">
        <v>122</v>
      </c>
      <c r="H16" s="36"/>
      <c r="I16" s="36"/>
      <c r="J16" s="9"/>
    </row>
    <row r="17" spans="1:11" x14ac:dyDescent="0.2">
      <c r="G17" s="35" t="s">
        <v>17</v>
      </c>
      <c r="H17" s="35"/>
      <c r="I17" s="35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5" t="s">
        <v>19</v>
      </c>
      <c r="I19" s="45"/>
      <c r="J19" s="46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111</v>
      </c>
    </row>
    <row r="22" spans="1:11" ht="12" customHeight="1" x14ac:dyDescent="0.2">
      <c r="A22" s="37" t="s">
        <v>1</v>
      </c>
      <c r="B22" s="38"/>
      <c r="C22" s="38"/>
      <c r="D22" s="38"/>
      <c r="E22" s="38"/>
      <c r="F22" s="38"/>
      <c r="G22" s="51" t="s">
        <v>2</v>
      </c>
      <c r="H22" s="32" t="s">
        <v>0</v>
      </c>
      <c r="I22" s="47" t="s">
        <v>3</v>
      </c>
      <c r="J22" s="47" t="s">
        <v>26</v>
      </c>
    </row>
    <row r="23" spans="1:11" x14ac:dyDescent="0.2">
      <c r="A23" s="39"/>
      <c r="B23" s="40"/>
      <c r="C23" s="40"/>
      <c r="D23" s="40"/>
      <c r="E23" s="40"/>
      <c r="F23" s="40"/>
      <c r="G23" s="52"/>
      <c r="H23" s="33"/>
      <c r="I23" s="48"/>
      <c r="J23" s="48"/>
    </row>
    <row r="24" spans="1:11" ht="10.9" customHeight="1" x14ac:dyDescent="0.2">
      <c r="A24" s="41"/>
      <c r="B24" s="42"/>
      <c r="C24" s="42"/>
      <c r="D24" s="42"/>
      <c r="E24" s="42"/>
      <c r="F24" s="42"/>
      <c r="G24" s="53"/>
      <c r="H24" s="34"/>
      <c r="I24" s="49"/>
      <c r="J24" s="49"/>
    </row>
    <row r="25" spans="1:11" x14ac:dyDescent="0.2">
      <c r="A25" s="29">
        <v>1</v>
      </c>
      <c r="B25" s="30"/>
      <c r="C25" s="30"/>
      <c r="D25" s="30"/>
      <c r="E25" s="30"/>
      <c r="F25" s="30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30</v>
      </c>
      <c r="H26" s="2">
        <v>1</v>
      </c>
      <c r="I26" s="15">
        <f>I27+I29+I35</f>
        <v>27460.799999999999</v>
      </c>
      <c r="J26" s="15">
        <f>J27+J29+J35</f>
        <v>20645.199999999997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31</v>
      </c>
      <c r="H27" s="1">
        <v>2</v>
      </c>
      <c r="I27" s="18">
        <f>I28</f>
        <v>26135.8</v>
      </c>
      <c r="J27" s="18">
        <f>J28</f>
        <v>19026.099999999999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32</v>
      </c>
      <c r="H28" s="4">
        <v>3</v>
      </c>
      <c r="I28" s="17">
        <v>26135.8</v>
      </c>
      <c r="J28" s="17">
        <v>19026.099999999999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33</v>
      </c>
      <c r="H29" s="1">
        <v>4</v>
      </c>
      <c r="I29" s="18">
        <f>I30+I33+I34</f>
        <v>1175</v>
      </c>
      <c r="J29" s="18">
        <f>J30+J33+J34</f>
        <v>1173.8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105</v>
      </c>
      <c r="J30" s="16">
        <f>J31+J32</f>
        <v>99.199999999999989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34</v>
      </c>
      <c r="H31" s="4">
        <v>6</v>
      </c>
      <c r="I31" s="17">
        <v>100</v>
      </c>
      <c r="J31" s="17">
        <v>98.1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35</v>
      </c>
      <c r="H32" s="4">
        <v>7</v>
      </c>
      <c r="I32" s="17">
        <v>5</v>
      </c>
      <c r="J32" s="17">
        <v>1.1000000000000001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50</v>
      </c>
      <c r="J33" s="17">
        <v>54.5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24</v>
      </c>
      <c r="H34" s="4">
        <v>9</v>
      </c>
      <c r="I34" s="17">
        <v>1020</v>
      </c>
      <c r="J34" s="17">
        <v>1020.1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36</v>
      </c>
      <c r="H35" s="1">
        <v>10</v>
      </c>
      <c r="I35" s="18">
        <f>I36+I37+I38</f>
        <v>150</v>
      </c>
      <c r="J35" s="18">
        <f>J36+J37+J38</f>
        <v>445.3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37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22</v>
      </c>
      <c r="H37" s="4">
        <v>12</v>
      </c>
      <c r="I37" s="17">
        <v>150</v>
      </c>
      <c r="J37" s="17">
        <v>445.3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38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39</v>
      </c>
      <c r="H39" s="1">
        <v>14</v>
      </c>
      <c r="I39" s="18">
        <f>I40+I43+I46+I49</f>
        <v>13345.900000000001</v>
      </c>
      <c r="J39" s="18">
        <f>J40+J43+J46+J49</f>
        <v>12749.499999999998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40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41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42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43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25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44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45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105</v>
      </c>
      <c r="H49" s="1">
        <v>24</v>
      </c>
      <c r="I49" s="18">
        <f>I50+I57</f>
        <v>13345.900000000001</v>
      </c>
      <c r="J49" s="18">
        <f>J50+J57</f>
        <v>12749.499999999998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46</v>
      </c>
      <c r="H50" s="4">
        <v>25</v>
      </c>
      <c r="I50" s="16">
        <f>I51+I55+I56</f>
        <v>12778.2</v>
      </c>
      <c r="J50" s="16">
        <f>J51+J55+J56</f>
        <v>12514.699999999999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106</v>
      </c>
      <c r="H51" s="4">
        <v>26</v>
      </c>
      <c r="I51" s="16">
        <f>I52+I53+I54</f>
        <v>11842.3</v>
      </c>
      <c r="J51" s="16">
        <f>J52+J53+J54</f>
        <v>11842.3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2318.8000000000002</v>
      </c>
      <c r="J52" s="17">
        <v>2318.8000000000002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9490.5</v>
      </c>
      <c r="J53" s="17">
        <v>9490.5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33</v>
      </c>
      <c r="J54" s="17">
        <v>33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47</v>
      </c>
      <c r="H55" s="4">
        <v>30</v>
      </c>
      <c r="I55" s="17">
        <v>336.7</v>
      </c>
      <c r="J55" s="17">
        <v>145.6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48</v>
      </c>
      <c r="H56" s="4">
        <v>31</v>
      </c>
      <c r="I56" s="17">
        <v>599.20000000000005</v>
      </c>
      <c r="J56" s="17">
        <v>526.79999999999995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49</v>
      </c>
      <c r="H57" s="4">
        <v>32</v>
      </c>
      <c r="I57" s="16">
        <f>I58+I63+I64</f>
        <v>567.69999999999993</v>
      </c>
      <c r="J57" s="16">
        <f>J58+J63+J64</f>
        <v>234.8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107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50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51</v>
      </c>
      <c r="H63" s="4">
        <v>38</v>
      </c>
      <c r="I63" s="17">
        <v>499.9</v>
      </c>
      <c r="J63" s="17">
        <v>167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52</v>
      </c>
      <c r="H64" s="4">
        <v>39</v>
      </c>
      <c r="I64" s="17">
        <v>67.8</v>
      </c>
      <c r="J64" s="17">
        <v>67.8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53</v>
      </c>
      <c r="H65" s="1">
        <v>40</v>
      </c>
      <c r="I65" s="18">
        <f>I66+I78+I86+I87</f>
        <v>3531.2</v>
      </c>
      <c r="J65" s="18">
        <f>J66+J78+J86+J87</f>
        <v>3449.3999999999996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54</v>
      </c>
      <c r="H66" s="1">
        <v>41</v>
      </c>
      <c r="I66" s="18">
        <f>I67+I71+I72+I73+I77</f>
        <v>112</v>
      </c>
      <c r="J66" s="18">
        <f>J67+J71+J72+J73+J77</f>
        <v>190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55</v>
      </c>
      <c r="H67" s="4">
        <v>42</v>
      </c>
      <c r="I67" s="16">
        <f>I68+I69+I70</f>
        <v>2</v>
      </c>
      <c r="J67" s="16">
        <f>J68+J69+J70</f>
        <v>0.1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/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56</v>
      </c>
      <c r="H69" s="4">
        <v>44</v>
      </c>
      <c r="I69" s="17">
        <v>2</v>
      </c>
      <c r="J69" s="17">
        <v>0.1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57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58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59</v>
      </c>
      <c r="H72" s="4">
        <v>47</v>
      </c>
      <c r="I72" s="17">
        <v>80</v>
      </c>
      <c r="J72" s="17">
        <v>80.2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60</v>
      </c>
      <c r="H73" s="4">
        <v>48</v>
      </c>
      <c r="I73" s="16">
        <f>I74+I75+I76</f>
        <v>30</v>
      </c>
      <c r="J73" s="16">
        <f>J74+J75+J76</f>
        <v>109.7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61</v>
      </c>
      <c r="H74" s="4">
        <v>49</v>
      </c>
      <c r="I74" s="17">
        <v>20</v>
      </c>
      <c r="J74" s="17">
        <v>60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10</v>
      </c>
      <c r="J75" s="17">
        <v>49.7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27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62</v>
      </c>
      <c r="H78" s="1">
        <v>53</v>
      </c>
      <c r="I78" s="18">
        <f>I79+I80+I81+I82+I85</f>
        <v>3359.2</v>
      </c>
      <c r="J78" s="18">
        <f>J79+J80+J81+J82+J85</f>
        <v>3199.8999999999996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63</v>
      </c>
      <c r="H79" s="4">
        <v>54</v>
      </c>
      <c r="I79" s="17">
        <v>713.3</v>
      </c>
      <c r="J79" s="17">
        <v>713.3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64</v>
      </c>
      <c r="H80" s="4">
        <v>55</v>
      </c>
      <c r="I80" s="17">
        <v>127.9</v>
      </c>
      <c r="J80" s="17">
        <v>123.5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568</v>
      </c>
      <c r="J81" s="17">
        <v>419.5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65</v>
      </c>
      <c r="H82" s="4">
        <v>57</v>
      </c>
      <c r="I82" s="16">
        <f>I83+I84</f>
        <v>1950</v>
      </c>
      <c r="J82" s="16">
        <f>J83+J84</f>
        <v>1943.6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66</v>
      </c>
      <c r="H83" s="4">
        <v>58</v>
      </c>
      <c r="I83" s="17">
        <v>50</v>
      </c>
      <c r="J83" s="17">
        <v>49.1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67</v>
      </c>
      <c r="H84" s="4">
        <v>59</v>
      </c>
      <c r="I84" s="17">
        <v>1900</v>
      </c>
      <c r="J84" s="17">
        <v>1894.5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68</v>
      </c>
      <c r="H86" s="1">
        <v>61</v>
      </c>
      <c r="I86" s="19">
        <v>40</v>
      </c>
      <c r="J86" s="19">
        <v>40.700000000000003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69</v>
      </c>
      <c r="H87" s="1">
        <v>62</v>
      </c>
      <c r="I87" s="19">
        <v>20</v>
      </c>
      <c r="J87" s="19">
        <v>18.8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70</v>
      </c>
      <c r="H88" s="1">
        <v>63</v>
      </c>
      <c r="I88" s="18">
        <f>I89+I104+I109+I112</f>
        <v>90</v>
      </c>
      <c r="J88" s="18">
        <f>J89+J104+J109+J112</f>
        <v>82.7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71</v>
      </c>
      <c r="H89" s="1">
        <v>64</v>
      </c>
      <c r="I89" s="18">
        <f>I90+I91+I95+I99+I103</f>
        <v>90</v>
      </c>
      <c r="J89" s="18">
        <f>J90+J91+J95+J99+J103</f>
        <v>82.7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72</v>
      </c>
      <c r="H90" s="4">
        <v>65</v>
      </c>
      <c r="I90" s="17">
        <v>20</v>
      </c>
      <c r="J90" s="17">
        <v>12.9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73</v>
      </c>
      <c r="H91" s="4">
        <v>66</v>
      </c>
      <c r="I91" s="16">
        <f>I92+I93+I94</f>
        <v>70</v>
      </c>
      <c r="J91" s="16">
        <f>J92+J93+J94</f>
        <v>69.8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74</v>
      </c>
      <c r="H92" s="4">
        <v>67</v>
      </c>
      <c r="I92" s="17">
        <v>70</v>
      </c>
      <c r="J92" s="17">
        <v>69.8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75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76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77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78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79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80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81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82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83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84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23</v>
      </c>
      <c r="H103" s="4">
        <v>78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85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86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87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88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89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90</v>
      </c>
      <c r="H109" s="1">
        <v>84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91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92</v>
      </c>
      <c r="H111" s="4">
        <v>86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93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94</v>
      </c>
      <c r="H113" s="1">
        <v>88</v>
      </c>
      <c r="I113" s="18">
        <f>I26+I39+I65+I88</f>
        <v>44427.899999999994</v>
      </c>
      <c r="J113" s="18">
        <f>J26+J39+J65+J88</f>
        <v>36926.799999999996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95</v>
      </c>
      <c r="H114" s="1">
        <v>89</v>
      </c>
      <c r="I114" s="18">
        <f>I115+I120</f>
        <v>0</v>
      </c>
      <c r="J114" s="18">
        <f>J115+J120</f>
        <v>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108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96</v>
      </c>
      <c r="H116" s="1">
        <v>91</v>
      </c>
      <c r="I116" s="18">
        <f>I117+I118</f>
        <v>0</v>
      </c>
      <c r="J116" s="18">
        <f>J117+J118</f>
        <v>0</v>
      </c>
    </row>
    <row r="117" spans="1:10" ht="22.9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97</v>
      </c>
      <c r="H118" s="4">
        <v>93</v>
      </c>
      <c r="I118" s="17"/>
      <c r="J118" s="17"/>
    </row>
    <row r="119" spans="1:10" ht="34.9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109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98</v>
      </c>
      <c r="H120" s="1">
        <v>95</v>
      </c>
      <c r="I120" s="18">
        <f>I121+I125</f>
        <v>0</v>
      </c>
      <c r="J120" s="18">
        <f>J121+J125</f>
        <v>0</v>
      </c>
    </row>
    <row r="121" spans="1:10" ht="38.450000000000003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99</v>
      </c>
      <c r="H121" s="1">
        <v>96</v>
      </c>
      <c r="I121" s="18">
        <f>I122</f>
        <v>0</v>
      </c>
      <c r="J121" s="18">
        <f>J122</f>
        <v>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100</v>
      </c>
      <c r="H122" s="4">
        <v>97</v>
      </c>
      <c r="I122" s="20">
        <f>I123+I124</f>
        <v>0</v>
      </c>
      <c r="J122" s="16">
        <f>J123+J124</f>
        <v>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101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102</v>
      </c>
      <c r="H124" s="4">
        <v>99</v>
      </c>
      <c r="I124" s="17"/>
      <c r="J124" s="17"/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110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103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101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102</v>
      </c>
      <c r="H128" s="4">
        <v>103</v>
      </c>
      <c r="I128" s="17"/>
      <c r="J128" s="17"/>
    </row>
    <row r="129" spans="1:16" x14ac:dyDescent="0.2">
      <c r="A129" s="1"/>
      <c r="B129" s="1"/>
      <c r="C129" s="1"/>
      <c r="D129" s="1"/>
      <c r="E129" s="1"/>
      <c r="F129" s="1"/>
      <c r="G129" s="7" t="s">
        <v>28</v>
      </c>
      <c r="H129" s="1">
        <v>104</v>
      </c>
      <c r="I129" s="19">
        <v>11427.4</v>
      </c>
      <c r="J129" s="19">
        <v>11427.4</v>
      </c>
    </row>
    <row r="130" spans="1:16" ht="31.5" x14ac:dyDescent="0.2">
      <c r="A130" s="4"/>
      <c r="B130" s="4"/>
      <c r="C130" s="4"/>
      <c r="D130" s="4"/>
      <c r="E130" s="4"/>
      <c r="F130" s="4"/>
      <c r="G130" s="7" t="s">
        <v>29</v>
      </c>
      <c r="H130" s="1">
        <v>105</v>
      </c>
      <c r="I130" s="19">
        <v>9987.7000000000007</v>
      </c>
      <c r="J130" s="19">
        <v>9987.7000000000007</v>
      </c>
    </row>
    <row r="131" spans="1:16" x14ac:dyDescent="0.2">
      <c r="A131" s="4"/>
      <c r="B131" s="4"/>
      <c r="C131" s="4"/>
      <c r="D131" s="4"/>
      <c r="E131" s="4"/>
      <c r="F131" s="4"/>
      <c r="G131" s="7" t="s">
        <v>104</v>
      </c>
      <c r="H131" s="1">
        <v>106</v>
      </c>
      <c r="I131" s="16">
        <f>I113+I114+I129</f>
        <v>55855.299999999996</v>
      </c>
      <c r="J131" s="16">
        <f>J113+J114+J129</f>
        <v>48354.2</v>
      </c>
    </row>
    <row r="133" spans="1:16" x14ac:dyDescent="0.2">
      <c r="B133" s="31" t="s">
        <v>123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22"/>
      <c r="N133" s="22"/>
      <c r="O133" s="21"/>
      <c r="P133" s="21"/>
    </row>
    <row r="134" spans="1:16" x14ac:dyDescent="0.2">
      <c r="B134" s="23" t="s">
        <v>112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O134" s="21"/>
      <c r="P134" s="21"/>
    </row>
    <row r="137" spans="1:16" x14ac:dyDescent="0.2">
      <c r="B137" s="31" t="s">
        <v>124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22"/>
      <c r="N137" s="22"/>
    </row>
    <row r="138" spans="1:16" x14ac:dyDescent="0.2">
      <c r="B138" s="23" t="s">
        <v>113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42" spans="1:16" ht="5.45" customHeight="1" x14ac:dyDescent="0.2"/>
  </sheetData>
  <sheetProtection password="CEEF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8:L138"/>
    <mergeCell ref="G4:J4"/>
    <mergeCell ref="G9:J9"/>
    <mergeCell ref="G10:J10"/>
    <mergeCell ref="D6:J6"/>
    <mergeCell ref="G13:I13"/>
    <mergeCell ref="A25:F25"/>
    <mergeCell ref="B133:L133"/>
    <mergeCell ref="H22:H24"/>
    <mergeCell ref="G17:I17"/>
    <mergeCell ref="B137:L137"/>
    <mergeCell ref="B134:L134"/>
    <mergeCell ref="G14:I14"/>
    <mergeCell ref="G15:I15"/>
    <mergeCell ref="G16:I16"/>
    <mergeCell ref="A22:F24"/>
  </mergeCells>
  <phoneticPr fontId="5" type="noConversion"/>
  <pageMargins left="0.74803149606299213" right="0.74803149606299213" top="0.78740157480314965" bottom="3.937007874015748E-2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2023-04-26T06:06:14Z</cp:lastPrinted>
  <dcterms:created xsi:type="dcterms:W3CDTF">2004-04-20T08:38:47Z</dcterms:created>
  <dcterms:modified xsi:type="dcterms:W3CDTF">2023-04-26T06:07:18Z</dcterms:modified>
</cp:coreProperties>
</file>