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\2024-01-25\"/>
    </mc:Choice>
  </mc:AlternateContent>
  <xr:revisionPtr revIDLastSave="0" documentId="13_ncr:1_{CFC571F7-2486-466E-A01E-C49FA11F19DA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2024" sheetId="20" r:id="rId1"/>
  </sheets>
  <calcPr calcId="181029"/>
</workbook>
</file>

<file path=xl/calcChain.xml><?xml version="1.0" encoding="utf-8"?>
<calcChain xmlns="http://schemas.openxmlformats.org/spreadsheetml/2006/main">
  <c r="C25" i="20" l="1"/>
  <c r="C27" i="20" l="1"/>
  <c r="C17" i="20" l="1"/>
  <c r="C20" i="20" l="1"/>
  <c r="C10" i="20" l="1"/>
  <c r="C13" i="20" l="1"/>
  <c r="C9" i="20" l="1"/>
  <c r="C26" i="20"/>
  <c r="C19" i="20" s="1"/>
  <c r="C40" i="20"/>
  <c r="C36" i="20" s="1"/>
  <c r="C30" i="20"/>
  <c r="C45" i="20"/>
  <c r="C29" i="20" l="1"/>
  <c r="C48" i="20" s="1"/>
</calcChain>
</file>

<file path=xl/sharedStrings.xml><?xml version="1.0" encoding="utf-8"?>
<sst xmlns="http://schemas.openxmlformats.org/spreadsheetml/2006/main" count="86" uniqueCount="85">
  <si>
    <t>Pajamų pavadinimas</t>
  </si>
  <si>
    <t xml:space="preserve">Pajamų ir pelno mokesčiai </t>
  </si>
  <si>
    <t>1.1.1.</t>
  </si>
  <si>
    <t>1.1.3.</t>
  </si>
  <si>
    <t>1.4.</t>
  </si>
  <si>
    <t>Kitos pajamos</t>
  </si>
  <si>
    <t>Pajamos už prekes ir paslaugas</t>
  </si>
  <si>
    <t>Pajamų ekonominės klasifikacijos kodas</t>
  </si>
  <si>
    <t>1.</t>
  </si>
  <si>
    <t>PAJAMOS</t>
  </si>
  <si>
    <t>Mokesčiai</t>
  </si>
  <si>
    <t>1.1.</t>
  </si>
  <si>
    <t>1.1.4.</t>
  </si>
  <si>
    <t>1.3.</t>
  </si>
  <si>
    <t>Dotacijos</t>
  </si>
  <si>
    <t>1.4.1.</t>
  </si>
  <si>
    <t>Turto pajamos</t>
  </si>
  <si>
    <t xml:space="preserve">   Paveldimo turto mokestis </t>
  </si>
  <si>
    <t>_____________________</t>
  </si>
  <si>
    <t xml:space="preserve"> </t>
  </si>
  <si>
    <t xml:space="preserve">   Žemės mokestis </t>
  </si>
  <si>
    <t xml:space="preserve">   Nekilnojamojo turto mokestis </t>
  </si>
  <si>
    <t>1.1.4.7.1.1.</t>
  </si>
  <si>
    <t>Mokesčiai už aplinkos teršimą</t>
  </si>
  <si>
    <t>1.3.4.1.1.1.</t>
  </si>
  <si>
    <t>1.4.2.</t>
  </si>
  <si>
    <t>1.4.2.1.4.1.</t>
  </si>
  <si>
    <t>Įmokos už išlaikymą švietimo, socialinės apsaugos ir kitose įstaigose</t>
  </si>
  <si>
    <t>Kiti mokesčiai už valstybinius gamtos išteklius</t>
  </si>
  <si>
    <t>4.1.</t>
  </si>
  <si>
    <t>Materialiojo ir nematerialiojo turto realizavimo pajamos</t>
  </si>
  <si>
    <t>Pastatų ir statinių realizavimo pajamos</t>
  </si>
  <si>
    <t xml:space="preserve">      KAUNO RAJONO SAVIVALDYBĖS BIUDŽETO PAJAMOS IR JŲ PASKIRSTYMAS PAGAL PAJAMŲ RŪŠIS, TŪKST. EUR</t>
  </si>
  <si>
    <t>1.3.4.1.1.4.</t>
  </si>
  <si>
    <t>1.3.4.2.1.4.</t>
  </si>
  <si>
    <t>IŠ VISO PAJAMŲ</t>
  </si>
  <si>
    <t>1.4.2.1.1.1.</t>
  </si>
  <si>
    <t>Biudžetinių įstaigų pajamos už prekes ir paslaugas</t>
  </si>
  <si>
    <t>Gyventojų pajamų mokestis</t>
  </si>
  <si>
    <t>Turto mokesčiai</t>
  </si>
  <si>
    <t>Prekių ir paslaugų mokesčiai</t>
  </si>
  <si>
    <t>1.4.2.1.6.</t>
  </si>
  <si>
    <t>1.4.2.1.6.1.</t>
  </si>
  <si>
    <t>1.4.2.1.6.2.</t>
  </si>
  <si>
    <t>Rinkliavos</t>
  </si>
  <si>
    <t>Valstybės rinkliava</t>
  </si>
  <si>
    <t>Vietinė rinkliava</t>
  </si>
  <si>
    <t>Pajamos iš baudų, konfiskuoto turto ir kitų netesybų</t>
  </si>
  <si>
    <t>1.1.1.1.</t>
  </si>
  <si>
    <t>1.1.3.1.</t>
  </si>
  <si>
    <t>1.1.3.2.</t>
  </si>
  <si>
    <t>1.1.3.3.</t>
  </si>
  <si>
    <t>Dotacija savivaldybėms iš Europos Sąjungos, kitos tarptautinės finansinės paramos ir bendrojo finansavimo lėšų einamiesiems tikslams</t>
  </si>
  <si>
    <t>1.3.4.1.1.5.</t>
  </si>
  <si>
    <t>Kitos dotacijos einamiesiems tikslams</t>
  </si>
  <si>
    <t xml:space="preserve">   Valstybinėms (perduotoms savivaldybėms) funkcijoms atlikti</t>
  </si>
  <si>
    <t xml:space="preserve">   Moksleivio krepšeliui finansuoti</t>
  </si>
  <si>
    <t xml:space="preserve">   Kita tikslinė dotacija</t>
  </si>
  <si>
    <t>Dotacija savivaldybėms iš Europos Sąjungos, kitos tarptautinės finansinės paramos ir bendrojo finansavimo lėšų turtui įsigyti</t>
  </si>
  <si>
    <t>Palūkanos už indėlius, depozitus ir sąskaitų likučius</t>
  </si>
  <si>
    <t>1.4.1.1.2.</t>
  </si>
  <si>
    <t>1.4.1.2.</t>
  </si>
  <si>
    <t>Dividendai ir kitos pelno įmokos</t>
  </si>
  <si>
    <t>1.4.1.4.</t>
  </si>
  <si>
    <t>Nuomos mokestis už valstybinę žemę</t>
  </si>
  <si>
    <t>1.4.1.5.1.1.</t>
  </si>
  <si>
    <t>1.4.1.5.1.2.</t>
  </si>
  <si>
    <t>Mokesčiai už medžiojamųjų gyvūnų išteklius</t>
  </si>
  <si>
    <t>1.4.2.1.2.1.</t>
  </si>
  <si>
    <t>Pajamos už ilgalaikio ir trumpalaikio materialiojo turto nuomą</t>
  </si>
  <si>
    <t>1.4.3.</t>
  </si>
  <si>
    <t>Žemės realizavimo pajamos</t>
  </si>
  <si>
    <t>4.1.1.1.</t>
  </si>
  <si>
    <t>4.1.1.2.</t>
  </si>
  <si>
    <t>1.4.4.</t>
  </si>
  <si>
    <t>Kitos neišvardintos pajamos</t>
  </si>
  <si>
    <t>1.3.4.2.1.1.</t>
  </si>
  <si>
    <t>Speciali tikslinė dotacija savivaldybėms turtui įsigyti</t>
  </si>
  <si>
    <t>Speciali tikslinė dotacija savivaldybėms einamiesiems tikslams</t>
  </si>
  <si>
    <t>Ilgalaikiam materialiajam ir nematerialiajam turtui įsigyti</t>
  </si>
  <si>
    <t xml:space="preserve">                                                      Kauno rajono savivaldybės tarybos </t>
  </si>
  <si>
    <t xml:space="preserve">                                                      1 priedas</t>
  </si>
  <si>
    <t>Gyventojų pajamų mokestis už verslo liudijimus</t>
  </si>
  <si>
    <t>2024 m.
planas</t>
  </si>
  <si>
    <t xml:space="preserve">                                                      2024 m. sausio 25 d. sprendimo Nr. TS-2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</si>
</sst>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164" fontId="2" fillId="0" borderId="0" xfId="0" applyNumberFormat="1" applyFont="1"/>
    <xf numFmtId="0" fontId="3" fillId="0" borderId="0" xfId="0" applyFont="1" applyAlignment="1">
      <alignment vertical="center"/>
    </xf>
    <xf numFmtId="49" fontId="5" fillId="0" borderId="0" xfId="2" applyNumberFormat="1" applyFont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49" fontId="5" fillId="0" borderId="1" xfId="2" applyNumberFormat="1" applyFont="1" applyBorder="1" applyAlignment="1" applyProtection="1">
      <alignment horizontal="center" vertical="center" wrapText="1"/>
      <protection hidden="1"/>
    </xf>
    <xf numFmtId="49" fontId="5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>
      <alignment horizontal="center" vertical="center" wrapText="1"/>
    </xf>
    <xf numFmtId="49" fontId="5" fillId="0" borderId="3" xfId="2" applyNumberFormat="1" applyFont="1" applyBorder="1" applyAlignment="1" applyProtection="1">
      <alignment horizontal="left" vertical="center" wrapText="1"/>
      <protection hidden="1"/>
    </xf>
    <xf numFmtId="49" fontId="5" fillId="0" borderId="4" xfId="2" applyNumberFormat="1" applyFont="1" applyBorder="1" applyAlignment="1" applyProtection="1">
      <alignment horizontal="left" vertical="center" wrapText="1"/>
      <protection hidden="1"/>
    </xf>
    <xf numFmtId="164" fontId="2" fillId="0" borderId="5" xfId="0" applyNumberFormat="1" applyFont="1" applyBorder="1"/>
    <xf numFmtId="49" fontId="5" fillId="0" borderId="6" xfId="2" applyNumberFormat="1" applyFont="1" applyBorder="1" applyAlignment="1" applyProtection="1">
      <alignment horizontal="left" vertical="center" wrapText="1"/>
      <protection hidden="1"/>
    </xf>
    <xf numFmtId="49" fontId="5" fillId="0" borderId="7" xfId="2" applyNumberFormat="1" applyFont="1" applyBorder="1" applyAlignment="1" applyProtection="1">
      <alignment horizontal="left" vertical="center" wrapText="1"/>
      <protection hidden="1"/>
    </xf>
    <xf numFmtId="164" fontId="5" fillId="0" borderId="7" xfId="0" applyNumberFormat="1" applyFont="1" applyBorder="1" applyAlignment="1">
      <alignment horizontal="right" vertical="center" wrapText="1"/>
    </xf>
    <xf numFmtId="49" fontId="2" fillId="0" borderId="6" xfId="2" applyNumberFormat="1" applyFont="1" applyBorder="1" applyAlignment="1" applyProtection="1">
      <alignment vertical="center"/>
      <protection hidden="1"/>
    </xf>
    <xf numFmtId="49" fontId="2" fillId="0" borderId="7" xfId="2" applyNumberFormat="1" applyFont="1" applyBorder="1" applyAlignment="1" applyProtection="1">
      <alignment vertical="center" wrapText="1"/>
      <protection hidden="1"/>
    </xf>
    <xf numFmtId="164" fontId="2" fillId="0" borderId="7" xfId="2" applyNumberFormat="1" applyFont="1" applyBorder="1" applyAlignment="1" applyProtection="1">
      <alignment vertical="center"/>
      <protection hidden="1"/>
    </xf>
    <xf numFmtId="0" fontId="2" fillId="0" borderId="7" xfId="0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49" fontId="5" fillId="0" borderId="6" xfId="2" applyNumberFormat="1" applyFont="1" applyBorder="1" applyAlignment="1" applyProtection="1">
      <alignment vertical="center"/>
      <protection hidden="1"/>
    </xf>
    <xf numFmtId="0" fontId="5" fillId="0" borderId="7" xfId="0" applyFont="1" applyBorder="1" applyAlignment="1">
      <alignment vertical="center"/>
    </xf>
    <xf numFmtId="49" fontId="2" fillId="0" borderId="7" xfId="1" applyNumberFormat="1" applyFont="1" applyBorder="1" applyAlignment="1" applyProtection="1">
      <alignment horizontal="left" wrapText="1"/>
      <protection hidden="1"/>
    </xf>
    <xf numFmtId="0" fontId="2" fillId="0" borderId="7" xfId="1" applyFont="1" applyBorder="1" applyAlignment="1" applyProtection="1">
      <alignment vertical="center" wrapText="1"/>
      <protection hidden="1"/>
    </xf>
    <xf numFmtId="49" fontId="5" fillId="0" borderId="7" xfId="2" applyNumberFormat="1" applyFont="1" applyBorder="1" applyAlignment="1" applyProtection="1">
      <alignment vertical="center" wrapText="1"/>
      <protection hidden="1"/>
    </xf>
    <xf numFmtId="49" fontId="2" fillId="0" borderId="6" xfId="2" applyNumberFormat="1" applyFont="1" applyBorder="1" applyAlignment="1" applyProtection="1">
      <alignment vertical="center" wrapText="1"/>
      <protection hidden="1"/>
    </xf>
    <xf numFmtId="49" fontId="5" fillId="0" borderId="6" xfId="2" applyNumberFormat="1" applyFont="1" applyBorder="1" applyAlignment="1" applyProtection="1">
      <alignment vertical="center" wrapText="1"/>
      <protection hidden="1"/>
    </xf>
    <xf numFmtId="164" fontId="5" fillId="0" borderId="7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9" fillId="0" borderId="0" xfId="3" applyFont="1"/>
    <xf numFmtId="0" fontId="9" fillId="0" borderId="0" xfId="3" applyFont="1" applyAlignment="1">
      <alignment horizontal="left"/>
    </xf>
    <xf numFmtId="0" fontId="10" fillId="0" borderId="0" xfId="0" applyFont="1"/>
    <xf numFmtId="49" fontId="5" fillId="0" borderId="0" xfId="2" applyNumberFormat="1" applyFont="1" applyAlignment="1" applyProtection="1">
      <alignment horizontal="center" vertical="center" wrapText="1"/>
      <protection hidden="1"/>
    </xf>
  </cellXfs>
  <cellStyles count="4">
    <cellStyle name="Įprastas" xfId="0" builtinId="0"/>
    <cellStyle name="Įprastas 3" xfId="3" xr:uid="{A75F8503-077E-4CB3-AD09-E16AE008C9E2}"/>
    <cellStyle name="Normal_F2sav" xfId="1" xr:uid="{00000000-0005-0000-0000-000001000000}"/>
    <cellStyle name="Normal_SAVAPYSsssss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zoomScale="150" zoomScaleNormal="150" workbookViewId="0">
      <selection activeCell="B3" sqref="B3"/>
    </sheetView>
  </sheetViews>
  <sheetFormatPr defaultColWidth="9.140625" defaultRowHeight="12.75" x14ac:dyDescent="0.2"/>
  <cols>
    <col min="1" max="1" width="11.85546875" style="1" bestFit="1" customWidth="1"/>
    <col min="2" max="2" width="58.7109375" style="1" customWidth="1"/>
    <col min="3" max="3" width="16.42578125" style="1" customWidth="1"/>
    <col min="4" max="16384" width="9.140625" style="1"/>
  </cols>
  <sheetData>
    <row r="1" spans="1:6" ht="15.75" x14ac:dyDescent="0.25">
      <c r="B1" s="8" t="s">
        <v>80</v>
      </c>
      <c r="C1" s="8"/>
      <c r="D1" s="38"/>
      <c r="E1" s="38"/>
    </row>
    <row r="2" spans="1:6" ht="16.5" customHeight="1" x14ac:dyDescent="0.25">
      <c r="B2" s="8" t="s">
        <v>84</v>
      </c>
      <c r="C2" s="8"/>
      <c r="D2" s="38"/>
      <c r="E2" s="38"/>
    </row>
    <row r="3" spans="1:6" ht="16.5" customHeight="1" x14ac:dyDescent="0.25">
      <c r="B3" s="8" t="s">
        <v>81</v>
      </c>
      <c r="C3" s="8"/>
      <c r="D3" s="38"/>
      <c r="E3" s="38"/>
    </row>
    <row r="4" spans="1:6" ht="16.5" customHeight="1" x14ac:dyDescent="0.25">
      <c r="B4" s="37"/>
      <c r="C4" s="36"/>
      <c r="D4" s="36"/>
      <c r="E4" s="36"/>
    </row>
    <row r="5" spans="1:6" ht="31.9" customHeight="1" x14ac:dyDescent="0.2">
      <c r="A5" s="39" t="s">
        <v>32</v>
      </c>
      <c r="B5" s="39"/>
      <c r="C5" s="39"/>
    </row>
    <row r="6" spans="1:6" ht="12" customHeight="1" thickBot="1" x14ac:dyDescent="0.25">
      <c r="A6" s="6"/>
      <c r="B6" s="7"/>
    </row>
    <row r="7" spans="1:6" s="3" customFormat="1" ht="51.75" thickBot="1" x14ac:dyDescent="0.25">
      <c r="A7" s="12" t="s">
        <v>7</v>
      </c>
      <c r="B7" s="13" t="s">
        <v>0</v>
      </c>
      <c r="C7" s="14" t="s">
        <v>83</v>
      </c>
    </row>
    <row r="8" spans="1:6" s="3" customFormat="1" x14ac:dyDescent="0.2">
      <c r="A8" s="15" t="s">
        <v>8</v>
      </c>
      <c r="B8" s="16" t="s">
        <v>9</v>
      </c>
      <c r="C8" s="17"/>
    </row>
    <row r="9" spans="1:6" s="3" customFormat="1" x14ac:dyDescent="0.2">
      <c r="A9" s="18" t="s">
        <v>11</v>
      </c>
      <c r="B9" s="19" t="s">
        <v>10</v>
      </c>
      <c r="C9" s="20">
        <f>C10+C13+C17</f>
        <v>114965</v>
      </c>
    </row>
    <row r="10" spans="1:6" s="2" customFormat="1" x14ac:dyDescent="0.2">
      <c r="A10" s="21" t="s">
        <v>2</v>
      </c>
      <c r="B10" s="22" t="s">
        <v>1</v>
      </c>
      <c r="C10" s="23">
        <f>C11+C12</f>
        <v>111668</v>
      </c>
    </row>
    <row r="11" spans="1:6" s="2" customFormat="1" x14ac:dyDescent="0.2">
      <c r="A11" s="21" t="s">
        <v>48</v>
      </c>
      <c r="B11" s="22" t="s">
        <v>38</v>
      </c>
      <c r="C11" s="23">
        <v>111544</v>
      </c>
      <c r="E11" s="10"/>
    </row>
    <row r="12" spans="1:6" s="2" customFormat="1" x14ac:dyDescent="0.2">
      <c r="A12" s="21"/>
      <c r="B12" s="22" t="s">
        <v>82</v>
      </c>
      <c r="C12" s="23">
        <v>124</v>
      </c>
    </row>
    <row r="13" spans="1:6" s="2" customFormat="1" x14ac:dyDescent="0.2">
      <c r="A13" s="21" t="s">
        <v>3</v>
      </c>
      <c r="B13" s="22" t="s">
        <v>39</v>
      </c>
      <c r="C13" s="25">
        <f>C16+C15+C14</f>
        <v>2980</v>
      </c>
    </row>
    <row r="14" spans="1:6" s="2" customFormat="1" ht="12" customHeight="1" x14ac:dyDescent="0.2">
      <c r="A14" s="21" t="s">
        <v>49</v>
      </c>
      <c r="B14" s="22" t="s">
        <v>20</v>
      </c>
      <c r="C14" s="25">
        <v>1500</v>
      </c>
      <c r="D14" s="10"/>
      <c r="F14" s="2" t="s">
        <v>19</v>
      </c>
    </row>
    <row r="15" spans="1:6" s="2" customFormat="1" ht="12" customHeight="1" x14ac:dyDescent="0.2">
      <c r="A15" s="21" t="s">
        <v>50</v>
      </c>
      <c r="B15" s="22" t="s">
        <v>17</v>
      </c>
      <c r="C15" s="25">
        <v>80</v>
      </c>
      <c r="D15" s="10"/>
    </row>
    <row r="16" spans="1:6" s="2" customFormat="1" ht="12" customHeight="1" x14ac:dyDescent="0.2">
      <c r="A16" s="21" t="s">
        <v>51</v>
      </c>
      <c r="B16" s="22" t="s">
        <v>21</v>
      </c>
      <c r="C16" s="25">
        <v>1400</v>
      </c>
      <c r="D16" s="10"/>
    </row>
    <row r="17" spans="1:5" s="2" customFormat="1" ht="12" customHeight="1" x14ac:dyDescent="0.2">
      <c r="A17" s="21" t="s">
        <v>12</v>
      </c>
      <c r="B17" s="24" t="s">
        <v>40</v>
      </c>
      <c r="C17" s="25">
        <f>C18</f>
        <v>317</v>
      </c>
      <c r="D17" s="10"/>
    </row>
    <row r="18" spans="1:5" s="2" customFormat="1" ht="12" customHeight="1" x14ac:dyDescent="0.2">
      <c r="A18" s="21" t="s">
        <v>22</v>
      </c>
      <c r="B18" s="24" t="s">
        <v>23</v>
      </c>
      <c r="C18" s="25">
        <v>317</v>
      </c>
      <c r="D18" s="10"/>
    </row>
    <row r="19" spans="1:5" s="5" customFormat="1" ht="12" customHeight="1" x14ac:dyDescent="0.2">
      <c r="A19" s="26" t="s">
        <v>13</v>
      </c>
      <c r="B19" s="27" t="s">
        <v>14</v>
      </c>
      <c r="C19" s="33">
        <f>C20+C25+C28+C24+C26</f>
        <v>57564</v>
      </c>
      <c r="D19" s="11"/>
    </row>
    <row r="20" spans="1:5" s="2" customFormat="1" x14ac:dyDescent="0.2">
      <c r="A20" s="21" t="s">
        <v>24</v>
      </c>
      <c r="B20" s="22" t="s">
        <v>78</v>
      </c>
      <c r="C20" s="25">
        <f>C21+C22+C23</f>
        <v>54863.1</v>
      </c>
      <c r="D20" s="10"/>
    </row>
    <row r="21" spans="1:5" s="2" customFormat="1" ht="13.5" customHeight="1" x14ac:dyDescent="0.2">
      <c r="A21" s="21"/>
      <c r="B21" s="28" t="s">
        <v>55</v>
      </c>
      <c r="C21" s="25">
        <v>10230.799999999999</v>
      </c>
      <c r="D21" s="10"/>
    </row>
    <row r="22" spans="1:5" s="2" customFormat="1" ht="12" customHeight="1" x14ac:dyDescent="0.2">
      <c r="A22" s="21"/>
      <c r="B22" s="28" t="s">
        <v>56</v>
      </c>
      <c r="C22" s="25">
        <v>44570.9</v>
      </c>
      <c r="D22" s="10"/>
    </row>
    <row r="23" spans="1:5" s="2" customFormat="1" ht="12" customHeight="1" x14ac:dyDescent="0.2">
      <c r="A23" s="21"/>
      <c r="B23" s="29" t="s">
        <v>57</v>
      </c>
      <c r="C23" s="25">
        <v>61.4</v>
      </c>
      <c r="D23" s="10"/>
    </row>
    <row r="24" spans="1:5" s="2" customFormat="1" ht="27.75" customHeight="1" x14ac:dyDescent="0.2">
      <c r="A24" s="21" t="s">
        <v>33</v>
      </c>
      <c r="B24" s="35" t="s">
        <v>52</v>
      </c>
      <c r="C24" s="25">
        <v>188.6</v>
      </c>
      <c r="D24" s="10"/>
    </row>
    <row r="25" spans="1:5" s="2" customFormat="1" x14ac:dyDescent="0.2">
      <c r="A25" s="21" t="s">
        <v>53</v>
      </c>
      <c r="B25" s="24" t="s">
        <v>54</v>
      </c>
      <c r="C25" s="25">
        <f>50+194.6+180.9+623.6+133+233.5+26.5+115+74.9</f>
        <v>1632</v>
      </c>
      <c r="D25" s="10"/>
      <c r="E25" s="10"/>
    </row>
    <row r="26" spans="1:5" s="2" customFormat="1" x14ac:dyDescent="0.2">
      <c r="A26" s="21" t="s">
        <v>76</v>
      </c>
      <c r="B26" s="24" t="s">
        <v>77</v>
      </c>
      <c r="C26" s="25">
        <f>C27</f>
        <v>430.3</v>
      </c>
      <c r="D26" s="10"/>
    </row>
    <row r="27" spans="1:5" s="2" customFormat="1" x14ac:dyDescent="0.2">
      <c r="A27" s="21"/>
      <c r="B27" s="24" t="s">
        <v>79</v>
      </c>
      <c r="C27" s="25">
        <f>130.3+300</f>
        <v>430.3</v>
      </c>
      <c r="D27" s="10"/>
    </row>
    <row r="28" spans="1:5" s="2" customFormat="1" ht="25.5" x14ac:dyDescent="0.2">
      <c r="A28" s="21" t="s">
        <v>34</v>
      </c>
      <c r="B28" s="35" t="s">
        <v>58</v>
      </c>
      <c r="C28" s="25">
        <v>450</v>
      </c>
      <c r="D28" s="10"/>
      <c r="E28" s="2" t="s">
        <v>19</v>
      </c>
    </row>
    <row r="29" spans="1:5" s="2" customFormat="1" x14ac:dyDescent="0.2">
      <c r="A29" s="26" t="s">
        <v>4</v>
      </c>
      <c r="B29" s="30" t="s">
        <v>5</v>
      </c>
      <c r="C29" s="33">
        <f>C30+C36+C43+C44</f>
        <v>11161.7</v>
      </c>
      <c r="D29" s="10"/>
    </row>
    <row r="30" spans="1:5" s="2" customFormat="1" x14ac:dyDescent="0.2">
      <c r="A30" s="21" t="s">
        <v>15</v>
      </c>
      <c r="B30" s="22" t="s">
        <v>16</v>
      </c>
      <c r="C30" s="25">
        <f>C33+C34+C31+C35+C32</f>
        <v>565</v>
      </c>
      <c r="D30" s="10"/>
    </row>
    <row r="31" spans="1:5" s="2" customFormat="1" x14ac:dyDescent="0.2">
      <c r="A31" s="21" t="s">
        <v>60</v>
      </c>
      <c r="B31" s="22" t="s">
        <v>59</v>
      </c>
      <c r="C31" s="25">
        <v>5</v>
      </c>
      <c r="D31" s="10"/>
    </row>
    <row r="32" spans="1:5" s="2" customFormat="1" x14ac:dyDescent="0.2">
      <c r="A32" s="21" t="s">
        <v>61</v>
      </c>
      <c r="B32" s="22" t="s">
        <v>62</v>
      </c>
      <c r="C32" s="25">
        <v>0</v>
      </c>
      <c r="D32" s="10"/>
    </row>
    <row r="33" spans="1:4" s="2" customFormat="1" ht="15" customHeight="1" x14ac:dyDescent="0.2">
      <c r="A33" s="21" t="s">
        <v>63</v>
      </c>
      <c r="B33" s="22" t="s">
        <v>64</v>
      </c>
      <c r="C33" s="25">
        <v>350</v>
      </c>
      <c r="D33" s="10"/>
    </row>
    <row r="34" spans="1:4" s="2" customFormat="1" x14ac:dyDescent="0.2">
      <c r="A34" s="21" t="s">
        <v>65</v>
      </c>
      <c r="B34" s="22" t="s">
        <v>67</v>
      </c>
      <c r="C34" s="25">
        <v>60</v>
      </c>
    </row>
    <row r="35" spans="1:4" s="2" customFormat="1" x14ac:dyDescent="0.2">
      <c r="A35" s="21" t="s">
        <v>66</v>
      </c>
      <c r="B35" s="22" t="s">
        <v>28</v>
      </c>
      <c r="C35" s="25">
        <v>150</v>
      </c>
    </row>
    <row r="36" spans="1:4" s="2" customFormat="1" x14ac:dyDescent="0.2">
      <c r="A36" s="21" t="s">
        <v>25</v>
      </c>
      <c r="B36" s="22" t="s">
        <v>6</v>
      </c>
      <c r="C36" s="25">
        <f>SUM(C37:C39)+C40</f>
        <v>10476.700000000001</v>
      </c>
    </row>
    <row r="37" spans="1:4" s="2" customFormat="1" ht="12" customHeight="1" x14ac:dyDescent="0.2">
      <c r="A37" s="21" t="s">
        <v>36</v>
      </c>
      <c r="B37" s="22" t="s">
        <v>37</v>
      </c>
      <c r="C37" s="25">
        <v>2596.5</v>
      </c>
    </row>
    <row r="38" spans="1:4" s="2" customFormat="1" x14ac:dyDescent="0.2">
      <c r="A38" s="21" t="s">
        <v>68</v>
      </c>
      <c r="B38" s="22" t="s">
        <v>69</v>
      </c>
      <c r="C38" s="25">
        <v>501.4</v>
      </c>
    </row>
    <row r="39" spans="1:4" s="2" customFormat="1" x14ac:dyDescent="0.2">
      <c r="A39" s="21" t="s">
        <v>26</v>
      </c>
      <c r="B39" s="22" t="s">
        <v>27</v>
      </c>
      <c r="C39" s="25">
        <v>3078.8</v>
      </c>
    </row>
    <row r="40" spans="1:4" s="2" customFormat="1" x14ac:dyDescent="0.2">
      <c r="A40" s="21" t="s">
        <v>41</v>
      </c>
      <c r="B40" s="22" t="s">
        <v>44</v>
      </c>
      <c r="C40" s="25">
        <f>SUM(C41:C42)</f>
        <v>4300</v>
      </c>
    </row>
    <row r="41" spans="1:4" s="2" customFormat="1" x14ac:dyDescent="0.2">
      <c r="A41" s="21" t="s">
        <v>42</v>
      </c>
      <c r="B41" s="22" t="s">
        <v>45</v>
      </c>
      <c r="C41" s="25">
        <v>200</v>
      </c>
    </row>
    <row r="42" spans="1:4" s="2" customFormat="1" x14ac:dyDescent="0.2">
      <c r="A42" s="21" t="s">
        <v>43</v>
      </c>
      <c r="B42" s="22" t="s">
        <v>46</v>
      </c>
      <c r="C42" s="25">
        <v>4100</v>
      </c>
    </row>
    <row r="43" spans="1:4" s="2" customFormat="1" x14ac:dyDescent="0.2">
      <c r="A43" s="31" t="s">
        <v>70</v>
      </c>
      <c r="B43" s="22" t="s">
        <v>47</v>
      </c>
      <c r="C43" s="25">
        <v>80</v>
      </c>
    </row>
    <row r="44" spans="1:4" s="2" customFormat="1" x14ac:dyDescent="0.2">
      <c r="A44" s="31" t="s">
        <v>74</v>
      </c>
      <c r="B44" s="22" t="s">
        <v>75</v>
      </c>
      <c r="C44" s="25">
        <v>40</v>
      </c>
    </row>
    <row r="45" spans="1:4" s="2" customFormat="1" x14ac:dyDescent="0.2">
      <c r="A45" s="32" t="s">
        <v>29</v>
      </c>
      <c r="B45" s="30" t="s">
        <v>30</v>
      </c>
      <c r="C45" s="33">
        <f>SUM(C46:C47)</f>
        <v>144</v>
      </c>
    </row>
    <row r="46" spans="1:4" s="2" customFormat="1" x14ac:dyDescent="0.2">
      <c r="A46" s="31" t="s">
        <v>72</v>
      </c>
      <c r="B46" s="22" t="s">
        <v>71</v>
      </c>
      <c r="C46" s="25">
        <v>40</v>
      </c>
    </row>
    <row r="47" spans="1:4" s="2" customFormat="1" x14ac:dyDescent="0.2">
      <c r="A47" s="31" t="s">
        <v>73</v>
      </c>
      <c r="B47" s="22" t="s">
        <v>31</v>
      </c>
      <c r="C47" s="25">
        <v>104</v>
      </c>
    </row>
    <row r="48" spans="1:4" s="2" customFormat="1" x14ac:dyDescent="0.2">
      <c r="A48" s="26"/>
      <c r="B48" s="30" t="s">
        <v>35</v>
      </c>
      <c r="C48" s="33">
        <f>C9+C19+C29+C45</f>
        <v>183834.7</v>
      </c>
    </row>
    <row r="49" spans="1:3" x14ac:dyDescent="0.2">
      <c r="B49" s="34" t="s">
        <v>18</v>
      </c>
    </row>
    <row r="50" spans="1:3" ht="21.75" customHeight="1" x14ac:dyDescent="0.2">
      <c r="C50" s="4"/>
    </row>
    <row r="52" spans="1:3" ht="15.75" x14ac:dyDescent="0.25">
      <c r="A52" s="8"/>
      <c r="B52" s="9"/>
    </row>
  </sheetData>
  <mergeCells count="1">
    <mergeCell ref="A5:C5"/>
  </mergeCells>
  <phoneticPr fontId="10" type="noConversion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2024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Zita Riševičienė</cp:lastModifiedBy>
  <cp:lastPrinted>2024-01-25T11:58:21Z</cp:lastPrinted>
  <dcterms:created xsi:type="dcterms:W3CDTF">2001-10-12T08:34:46Z</dcterms:created>
  <dcterms:modified xsi:type="dcterms:W3CDTF">2024-01-25T11:58:24Z</dcterms:modified>
</cp:coreProperties>
</file>