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daliaur\Desktop\2024-05-30\Sunumeruoti 2024-05-30\2024-05-30 01 1\"/>
    </mc:Choice>
  </mc:AlternateContent>
  <xr:revisionPtr revIDLastSave="0" documentId="8_{335A528E-9A21-4E66-A350-1A73AC66FF27}" xr6:coauthVersionLast="47" xr6:coauthVersionMax="47" xr10:uidLastSave="{00000000-0000-0000-0000-000000000000}"/>
  <bookViews>
    <workbookView xWindow="-110" yWindow="-110" windowWidth="38620" windowHeight="212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2" i="1" l="1"/>
  <c r="D71" i="1"/>
  <c r="D70" i="1"/>
  <c r="D69" i="1"/>
  <c r="D65" i="1"/>
</calcChain>
</file>

<file path=xl/sharedStrings.xml><?xml version="1.0" encoding="utf-8"?>
<sst xmlns="http://schemas.openxmlformats.org/spreadsheetml/2006/main" count="1076" uniqueCount="672">
  <si>
    <t>Informacijos šaltinis</t>
  </si>
  <si>
    <t>Kodas</t>
  </si>
  <si>
    <t>Pavadinimas, mato vnt.</t>
  </si>
  <si>
    <t>2023 m. planuota reikšmė</t>
  </si>
  <si>
    <t>2023 m. faktinė reikšmė</t>
  </si>
  <si>
    <t>E-01-1</t>
  </si>
  <si>
    <t>Darbuotojų kaita Kauno rajono savivaldybės administracijoje, proc. (per 2021-2027 m. ≥10%)</t>
  </si>
  <si>
    <t>E-01-3</t>
  </si>
  <si>
    <t>Kauno r. sav. teritorijoje užregistruotų nusikalstamų veikų, tenkančių 100 000-iui gyv., santykis su šalies rodikliu, proc.</t>
  </si>
  <si>
    <t>Informatikos ir ryšių departamentas prie LR VRM</t>
  </si>
  <si>
    <t>Gyventojų apklausa</t>
  </si>
  <si>
    <t>R-01.1-1</t>
  </si>
  <si>
    <t>Kauno r. sav. administracijos specialistų ir vadovų, dalyvavusių kvalifikacijos kėlimo kursuose, seminaruose, dalis nuo bendro skaičiaus, proc.</t>
  </si>
  <si>
    <t>Personalo skyrius</t>
  </si>
  <si>
    <t>R-01.1-2</t>
  </si>
  <si>
    <t>Gyventojams suteiktų elektroninių paslaugų Kauno r. sav. administracijoje dalis nuo visų suteiktų viešųjų paslaugų skaičiaus per metus, proc.</t>
  </si>
  <si>
    <t>R-01.1-3</t>
  </si>
  <si>
    <t>Pasirašytų tarptautinių bendradarbiavimo sutarčių Kauno r. savivaldybėje skaičius, ( per 2021-2027 m. laikotarpį), vnt.</t>
  </si>
  <si>
    <t>R-01.1-4</t>
  </si>
  <si>
    <t>Stebėjimo vietų skaičius Kauno r. sav. viešosiose erdvėse, vnt.</t>
  </si>
  <si>
    <t>R-01.1-5</t>
  </si>
  <si>
    <t>KRS teritorijoje vykusių gaisrų skaičius (vnt. per laikotarpį 2021- 2027 m.)</t>
  </si>
  <si>
    <t>&lt;429</t>
  </si>
  <si>
    <t>P-01.1.1-1</t>
  </si>
  <si>
    <t>Savivaldybės kontroliuojamų įstaigų pirkimų procedūrų vykdymas elektroniniu būdu, proc.</t>
  </si>
  <si>
    <t>P-01.1.1-3</t>
  </si>
  <si>
    <t>Patenkintų prašymų dėl pagalbos gavimo dalis nuo pateiktų, proc.</t>
  </si>
  <si>
    <t>P-01.1.1-4</t>
  </si>
  <si>
    <t>Įgyvendinta policijos rėmimo programa, vnt.</t>
  </si>
  <si>
    <t>P-01.1.1-5</t>
  </si>
  <si>
    <t>Seniūnijų teikiamų elektroninių paslaugų skaičius, vnt.</t>
  </si>
  <si>
    <t>P-01.1.1-6</t>
  </si>
  <si>
    <t>Seniūnijų seniūnaičių skaičius, asm.</t>
  </si>
  <si>
    <t>P-01.1.1-7</t>
  </si>
  <si>
    <t>Parengtų teritorijų planavimo dokumentų ir su tuo susijusių dokumentų skaičius, vnt. (per metus)</t>
  </si>
  <si>
    <t>P-01.1.1-8</t>
  </si>
  <si>
    <t>Parengtų geodezinių darbų, topografinių nuotraukų, riboženklių žymėjimo, kadastro duomenų keitimo, planinės medžiagos servituto registravimui, žemės sklypų formavimo ir pertvarkymo projektų ir kitų su žemėtvarkos planavimu, geodezija susijusių dokumentų skaičius, vnt. (per metus)</t>
  </si>
  <si>
    <t>P-01.1.1-10</t>
  </si>
  <si>
    <t>Asociacijų, kuriuose dalyvauja Savivaldybė, skaičius, vnt.</t>
  </si>
  <si>
    <t>P-01.1.1-11</t>
  </si>
  <si>
    <t>Įsipareigojimų vykdymas pagal pasirašytas sutartis, proc.</t>
  </si>
  <si>
    <t>P-01.1.2-1</t>
  </si>
  <si>
    <t>Archyvuojamų dokumentų ilgis, m</t>
  </si>
  <si>
    <t>Tarpžinybinis archyvas</t>
  </si>
  <si>
    <t>P-01.1.2-2</t>
  </si>
  <si>
    <t>Kauno rajono savivaldybėje deklaruotų gyventojų skaičius, tūkst. asm.</t>
  </si>
  <si>
    <t>VĮ Registų centras</t>
  </si>
  <si>
    <t>P-01.1.2-4</t>
  </si>
  <si>
    <t>Skirtų vidutinės ir minimalios priežiūros priemonių skaičius, vnt.</t>
  </si>
  <si>
    <t>P-01.1.2-5</t>
  </si>
  <si>
    <t>Atliktų patikrų dėl valstybinės kalbos taisyklingumo ir vartosenos skaičius, vnt.</t>
  </si>
  <si>
    <t>P-01.1.2-6</t>
  </si>
  <si>
    <t>Įregistruotų gimimų skaičius, vnt. (per metus)</t>
  </si>
  <si>
    <t>P-01.1.2-8</t>
  </si>
  <si>
    <t>Savivaldybės kaimo vietovėse kilusių gaisrų (išskyrus gaisrus atvirose teritorijose ir transporto priemonėse) skaičius, tenkantis 1000 gyventojų, ne didesnis kaip, vnt.</t>
  </si>
  <si>
    <t>P-01.1.2-8.1</t>
  </si>
  <si>
    <t xml:space="preserve">Savivaldybės kaimo vietovėse kilusiose gaisruose žuvusių žmonių skaičius, tenkantis 100 tūkst. gyventojų, ne didesnis kaip, vnt.
</t>
  </si>
  <si>
    <t>P-01.1.2-9</t>
  </si>
  <si>
    <t>Integruotų topografinių planų nuotraukų ir inžinerinių tinklų planų skaičius, vnt.</t>
  </si>
  <si>
    <t>P-01.1.2-10</t>
  </si>
  <si>
    <t>Gyvenamosios vietos deklaracijų, asmenų  pateiktų elektroniniu būdu, dalies didėjimas (per metus, ne mažiau kaip 1,5 proc.),</t>
  </si>
  <si>
    <t>P-01.1.2-11</t>
  </si>
  <si>
    <t>Suteiktų teisinės pagalbos konsultacijų skaičius, vnt.</t>
  </si>
  <si>
    <t>P-01.1.2-12</t>
  </si>
  <si>
    <t>Savivaldybės pasirengimo reaguoti į ekstremalias situacijas lygis, ne žemesnis kaip, proc.</t>
  </si>
  <si>
    <t>P-01.1.2-13</t>
  </si>
  <si>
    <t xml:space="preserve">Parengtas mobilizacijos planas, vnt.
</t>
  </si>
  <si>
    <t>P-01.1.2-14</t>
  </si>
  <si>
    <t>Suformuotų prašymų užregistruoti ir atnaujinti žemės ūkio valdas skaičius, vnt.</t>
  </si>
  <si>
    <t>P-01.1.2-15</t>
  </si>
  <si>
    <t>Kauno rajone naujai įregistruotos žemės ūkio technikos skaičius, vnt.</t>
  </si>
  <si>
    <t>P-01.1.2-16</t>
  </si>
  <si>
    <t>Socialinių išmokų ir kompensacijų gavėjų skaičiaus mažėjimas, proc.</t>
  </si>
  <si>
    <t>P-01.1.2-17</t>
  </si>
  <si>
    <t>Kauno rajono bedarbių procento nuo darbingo amžiaus asmenų sumažėjimas, proc.</t>
  </si>
  <si>
    <t>P-01.1.2-18</t>
  </si>
  <si>
    <t>Asmenų, kuriems suteiktos kompensacijos, skaičius, asm.</t>
  </si>
  <si>
    <t>P-01.1.3-1</t>
  </si>
  <si>
    <t>Kėlusių kvalifikaciją KRSA darbuotojų skaičius, asm.</t>
  </si>
  <si>
    <t>P-01.1.3-2</t>
  </si>
  <si>
    <t>Suorganizuotų renginių apie lyčių lygybės ir lygių galimybių įgyvendinimo principus skaičius, vnt.</t>
  </si>
  <si>
    <t>P-01.1.3-3</t>
  </si>
  <si>
    <t>Savivaldybės tarybos posėdžių skaičius, vnt.</t>
  </si>
  <si>
    <t>P-01.1.3-4</t>
  </si>
  <si>
    <t>Informacinių programų administravimas, vnt.</t>
  </si>
  <si>
    <t>P-01.1.3-5</t>
  </si>
  <si>
    <t>Atliktų auditų skaičius, vnt.</t>
  </si>
  <si>
    <t>Kontrolės ir audito tarnyba</t>
  </si>
  <si>
    <t>P-01.1.3-6</t>
  </si>
  <si>
    <t>Naujai parengtų arba patikslintų planavimo dokumentų skaičius, vnt.</t>
  </si>
  <si>
    <t>Parengta: Savivaldybės atliekų prevencijos ir tvarkymo 2021-2027 m. planas; Savivaldybės atsinaujinančių išteklių energijos naudojimo plėtros veiksmų planas iki 2030 m.; Dviračių takų infrastruktūros plėtros galimybių studija; Savivaldybės melioracijos statinių atnaujinimo planas ir melioracijos sistemų bei statinių interaktyvus žemėlapis.</t>
  </si>
  <si>
    <t>P-01.1.3-7</t>
  </si>
  <si>
    <t>Infrastruktūros priemonių plano įgyvendinimas, proc.</t>
  </si>
  <si>
    <t>P-01.1.4-1</t>
  </si>
  <si>
    <t>Kauno rajono savivaldybės viešųjų ryšių strategijos parengimas, vnt.</t>
  </si>
  <si>
    <t>P-01.1.5-1</t>
  </si>
  <si>
    <t>Pasirašytų naujų tarptautinių bendradarbiavimo sutarčių su KRS skaičius (per metus), vnt.</t>
  </si>
  <si>
    <t>Valdymo programa 01</t>
  </si>
  <si>
    <t>Stebėsenos rodiklis</t>
  </si>
  <si>
    <t>Biudžeto ir finansų skyrius</t>
  </si>
  <si>
    <t>Viešosios tvarkos skyrius</t>
  </si>
  <si>
    <t>Viešųjų ir tarptautinių ryšių skyrius</t>
  </si>
  <si>
    <t>Gyventojų aptarnavimo ir dokumentų valdymo skyrius</t>
  </si>
  <si>
    <t>Viešųjų pirkimų skyrius</t>
  </si>
  <si>
    <t>Žemės ūkio ir kaimo plėtros skyrius</t>
  </si>
  <si>
    <t xml:space="preserve">Pradėti rengti 4 detalieji planai savivaldybės objektams (viešosioms erdvėms, visuomeniniams pastatams, inžinerinei infrastruktūrai ir kt.). </t>
  </si>
  <si>
    <t>Urbanistikos skyrius</t>
  </si>
  <si>
    <t>Rengiami 94 dokumentai (kadastriniai matavimai, topografinės nuotraukos, žemės sklypų formavimo ir pertvarkymo projektai ir kt.).</t>
  </si>
  <si>
    <t>Tarpinstitucinio bendradarbiavimo koordinatorius</t>
  </si>
  <si>
    <t>Civilinės metrikacijos skyrius</t>
  </si>
  <si>
    <t>Teisės skyrius</t>
  </si>
  <si>
    <t>Socialinės paramos skyrius</t>
  </si>
  <si>
    <t>Ekonomikos skyrius</t>
  </si>
  <si>
    <t>Bendrasis skyrius</t>
  </si>
  <si>
    <t>Infrasruktūros plėtros skyrius</t>
  </si>
  <si>
    <t>Infrastruktūros plėtros skyrius</t>
  </si>
  <si>
    <t>Sveikatos priežiūros programa 02</t>
  </si>
  <si>
    <t>E-02-2</t>
  </si>
  <si>
    <t>Labai gerai ir gerai įvertinusių Kauno r. sav. sveikatos priežiūros įstaigų paslaugas gyventojų dalis, proc. (apklausos būdu)</t>
  </si>
  <si>
    <t>E-02-3</t>
  </si>
  <si>
    <t>Vyr. gydytojas</t>
  </si>
  <si>
    <t>≥70</t>
  </si>
  <si>
    <t>Asmens sveikatos priežiūros įstaigos Kauno rajone (toliau – KR ASPĮ)</t>
  </si>
  <si>
    <t>R-02.1-1</t>
  </si>
  <si>
    <t>R-02.1-2</t>
  </si>
  <si>
    <t>Prisirašiusiųjų asmenų prie Kauno r. sav. asmens sveikatos priežiūros įstaigų dalis nuo bendro gyventojų skaičiaus, proc.</t>
  </si>
  <si>
    <t>R-02.1-3</t>
  </si>
  <si>
    <t>Greitosios medicinos pagalbos (GMP) kvietimo aptarnavimo rodiklis Kauno r. sav. mieste ir kaime (iki 15 min. mieste ir iki 25 min. kaime), proc.</t>
  </si>
  <si>
    <t>KR ASPĮ</t>
  </si>
  <si>
    <t>P-02.1.1-1</t>
  </si>
  <si>
    <t>Sveikatos priežiūros įstaigų, kuriose įgyvendinti infrastruktūros palaikymo ar priežiūros darbai, skaičius, vnt.</t>
  </si>
  <si>
    <t>P-02.1.1-2</t>
  </si>
  <si>
    <t>Finansuotų trūkstamos specialybės gydytojų ir rezidentų skaičius, vnt.</t>
  </si>
  <si>
    <t>P-02.1.2-2</t>
  </si>
  <si>
    <t>KRS įgyvendinamų visuomenės sveikatos rėmimo priemonių ir projektų skaičius, vnt.</t>
  </si>
  <si>
    <t>P-02.1.2-3</t>
  </si>
  <si>
    <t>Nustatytų valstybinių (valstybės perduotų savivaldybėms) visuomenės sveikatos priežiūros funkcijų vykdymo vertinimo kriterijų įvykdymas, proc.</t>
  </si>
  <si>
    <t>P-02.1.2-4</t>
  </si>
  <si>
    <t>Įgyvendintų psichikos sveikatos stiprinimo priemonių skaičius, vnt.</t>
  </si>
  <si>
    <t>P-02.1.2-5</t>
  </si>
  <si>
    <t>Užkrečiamų ligų profilaktikos priemonių skaičius (vnt.)</t>
  </si>
  <si>
    <t>P-02.1.2-6</t>
  </si>
  <si>
    <t>Mokymų, kvalifikacijos tobulinimo veiklų skaičius, vnt.</t>
  </si>
  <si>
    <t xml:space="preserve">VšĮ Vikijos PSPC įrengtas naujas slaugos skyrius. VšĮ Pakaunės PSPC  suremontuotos Domeikavos ambulatorijos patalpos. </t>
  </si>
  <si>
    <t>KRSA, KR ASPĮ</t>
  </si>
  <si>
    <t xml:space="preserve">Organizuoti nemokami psichikos sveikatos stiprinimo užsiėmimai. Teiktos emocinės gerovės konsultantų paslaugos. Organizuotos nemokamos patyriminės vaikų, moterų ir vyrų stovyklos. Organizuotos nemokamos individualios psichologo konsultacijos, nemokamos priklausomybių konsultanto paslaugos.  </t>
  </si>
  <si>
    <t>Organizuotas darbuotojų skiepijimas gripo vakcina ir erkinio encefalito vakcina.</t>
  </si>
  <si>
    <t>Nebuvo organizuota mokymų, kvalifikacijos tobulinimo veiklų, kurioms būtų naudotas finansavimas.</t>
  </si>
  <si>
    <t>Atnaujintų sveikatos priežiūros įstaigų skaičius Kauno r. sav., vnt. (per 2021-2027 m.)</t>
  </si>
  <si>
    <t>Per 0-3 kalendorines dienas pas šeimos gydytoją priimtų pacientų dalis nuo visų prisirašiusiųjų pacientų Kauno r. sav. asmens sveikatos priežiūros paslaugas teikiančiose įstaigose, proc. (per 2021-2027 m.)</t>
  </si>
  <si>
    <t>Duomenys pateikti pagal Kauno r. savivaldybei pavaldžių sveikatos priežiūros įstaigų  apklausų duomenis.</t>
  </si>
  <si>
    <t>VšĮ Garliavos PSPC darbą atnaujino Zapyškio padalinys. VšĮ Pakaunės PSPC po remonto atidarytas Užliedžių šeimos gydytojo kabinetas.</t>
  </si>
  <si>
    <t>VšĮ Garliavos PSPC 2023 m. tapo rezidentūros baze, tačiau norinčių pasinaudoti Savivaldybės teikiamu finansavimu rezidentams ir gydytojams neatsirado. Tokia situacija gali būti dėl to, kad Kauno r. yra šalia miesto, todėl nesudėtinga surasti darbuotojų, taip pat jauni specialistai nenori įsipareigoti, nes gavus finansavimą reikėtų atidirbti tvarkos apraše nustatytą laikotarpį.</t>
  </si>
  <si>
    <t>Plėtojama sveika gyvensena bei stiprinami sveikos gyvensenos įgūdžiai ugdymo įstaigose ir bendruomenėse,  vykdoma visuomenės sveikatos stebėsena Savivaldybėje, taip pat plėtojama psichikos sveikatos stiprinimo, psichodocialinės pagalbos ir savižudybių prevencijos intervencija.</t>
  </si>
  <si>
    <t xml:space="preserve">Pastabos </t>
  </si>
  <si>
    <t>E-03-3</t>
  </si>
  <si>
    <t>E-03-4</t>
  </si>
  <si>
    <t>E-03-05</t>
  </si>
  <si>
    <t>Kauno r. sav. transporto ir saugojimo veikloje veikusių ūkio subjektų dalies nuo visų veikiančių ūkio subjektų santykis su šalies rodikliu, proc.</t>
  </si>
  <si>
    <t>Nepasiektas rodiklis - Covid padarinys. Turistų lankomumas negrįžo į priešpandeminį lygį.</t>
  </si>
  <si>
    <t>≥110</t>
  </si>
  <si>
    <t>R-03.1-1</t>
  </si>
  <si>
    <t>Kauno r. sav. verslumo lygio (mažų ir vidutinių įmonių skaičius, tenkantis 1000-iui gyv.) santykis su šalies rodikliu, proc.</t>
  </si>
  <si>
    <t>R-03.1-2</t>
  </si>
  <si>
    <t>Kauno r. sav. naujai įregistruotų ūkio subjektų skaičiaus pasikeitimas, palyginti su praėjusiu laikotarpiu, proc.</t>
  </si>
  <si>
    <t>R-03.1-3</t>
  </si>
  <si>
    <t>VĮ Registrų centras</t>
  </si>
  <si>
    <t xml:space="preserve">≥110 </t>
  </si>
  <si>
    <t>R-03.2-1</t>
  </si>
  <si>
    <t>Kauno r. sav. apgyvendinimo įstaigose apgyvendintų turistų skaičius, tūkst. asm.</t>
  </si>
  <si>
    <t>R-03.2-2</t>
  </si>
  <si>
    <t>Media įrankių, kuriais buvo viešintas Kauno r. sav. turizmo sektorius, skaičius, vnt.</t>
  </si>
  <si>
    <t>R-03.3-1</t>
  </si>
  <si>
    <t>R-03.3-2</t>
  </si>
  <si>
    <t>Parengtų ir įgyvendintų vietos veiklos grupių, veikiančių Kauno r. sav., strategijų skaičius (2 vnt. per 2021-2027 m.  laikotarpį)</t>
  </si>
  <si>
    <t>P-03.1.1-1</t>
  </si>
  <si>
    <t>Smulkaus ir vidutinio verslo rėmimo fondo lėšų panaudojimas, proc.</t>
  </si>
  <si>
    <t>P-03.1.1-3</t>
  </si>
  <si>
    <t>P-03.1.2-1</t>
  </si>
  <si>
    <t>P-03.2.1-1</t>
  </si>
  <si>
    <t>P-03.2.1-2</t>
  </si>
  <si>
    <t>P-03.2.1-4</t>
  </si>
  <si>
    <t>P-03.3.1-1</t>
  </si>
  <si>
    <t>P-03.3.1-2</t>
  </si>
  <si>
    <t>P-03.3.1-4</t>
  </si>
  <si>
    <t>Apdrausto turto dalis nuo privalomo drausti turto (proc.)</t>
  </si>
  <si>
    <t>Ekonominės plėtros ir verslo skatinimo programa 03</t>
  </si>
  <si>
    <t>Įgyvendinta Garliavos miesto vietos plėtros strategija iki 2020 metų. Parengta Kauno rajono vietos veiklos grupės 2024-2029 m. vietos plėtros strategija.</t>
  </si>
  <si>
    <t>Žemės ūkio ir kaimo plėtros programa 04</t>
  </si>
  <si>
    <t>E-04-1</t>
  </si>
  <si>
    <t>Žemės ūkio subjektų, dalyvaujančių vietinėse maisto sistemose, skaičius, vnt. (per 2021-2027 m. laikotarpį)</t>
  </si>
  <si>
    <t>R-04.1-1</t>
  </si>
  <si>
    <t>R-04.1-2</t>
  </si>
  <si>
    <t>R-04.3-2</t>
  </si>
  <si>
    <t>Žemės ūkio ir kaimo plėtros sk., Kauno r. VVG, LSD</t>
  </si>
  <si>
    <t>≥ 410</t>
  </si>
  <si>
    <t>2023 m. įgyvendintų projektų - 118 vnt.</t>
  </si>
  <si>
    <t>KRSA, VVG, NVO, BC</t>
  </si>
  <si>
    <t>P-04.1.1-1</t>
  </si>
  <si>
    <t>Suremontuotų melioracijos statinių ilgis, km</t>
  </si>
  <si>
    <t>P-04.1.1-2</t>
  </si>
  <si>
    <t>Hidrotechninių statinių, kuriems atliekama priežiūra, skaičius, vnt.</t>
  </si>
  <si>
    <t>P-04.1.2-1</t>
  </si>
  <si>
    <t>Suorganizuoti renginiai, vnt.</t>
  </si>
  <si>
    <t>P-04.1.2-2</t>
  </si>
  <si>
    <t>Dalyvaujamojo biudžeto lėšų įsisavinimas, proc.</t>
  </si>
  <si>
    <t>P-04.2.1-1</t>
  </si>
  <si>
    <t>Lėšų įsisavinimas, proc.</t>
  </si>
  <si>
    <t>P-04.3.1-1</t>
  </si>
  <si>
    <t>Bendrai finansuotų NVO ir BO projektų/ veiklų skaičius, vnt.</t>
  </si>
  <si>
    <t>Dėl technologinių priežasčių, nepalankių oro sąlygų, teko sustabdyti numatytus darbus.</t>
  </si>
  <si>
    <t>Komunalinio ūkio plėtros ir priežiūros programa 05</t>
  </si>
  <si>
    <t>E-05-1</t>
  </si>
  <si>
    <t>Įrengtų atsinaujinančių bei alternatyvių išteklių energijos gamybos įrenginių skaičius Kauno. r. sav., vnt. per 2021-2027 m. (kaupiamas)</t>
  </si>
  <si>
    <t>Aplinkos skyrius</t>
  </si>
  <si>
    <t>R-05.1-1</t>
  </si>
  <si>
    <t>Kauno r. sav. gyventojų, prisijungusių prie centralizuotų vandens tiekimo tinklų, dalis nuo bendro gyventojų skaičiaus, proc.</t>
  </si>
  <si>
    <t>R-05.1-2</t>
  </si>
  <si>
    <t>Kauno r. sav. gyventojų, prisijungusių prie centralizuotų nuotekų tvarkymo tinklų, dalis nuo bendro gyventojų skaičiaus, proc.</t>
  </si>
  <si>
    <t>R-05.1-3</t>
  </si>
  <si>
    <t>Kauno r. sav. teritorijoje įrengtų energiją taupančių šviestuvų dalis nuo bendro šviestuvų skaičiaus, proc.</t>
  </si>
  <si>
    <t>R-05.1-4</t>
  </si>
  <si>
    <t>UAB „Giraitės vandenys“, UAB „Kauno vandenys“</t>
  </si>
  <si>
    <t>Seniūnijos</t>
  </si>
  <si>
    <t>P-05.1.1-1</t>
  </si>
  <si>
    <t>Naujai nutiestų centralizuotų vandens tiekimo tinklų ilgis, km</t>
  </si>
  <si>
    <t>P-05.1.1-2</t>
  </si>
  <si>
    <t>P-05.1.1-3</t>
  </si>
  <si>
    <t>Naujai įrengtų ir (arba) atnaujintų artezinių gręžinių skaičius, vnt.</t>
  </si>
  <si>
    <t>P-05.1.1-4</t>
  </si>
  <si>
    <t xml:space="preserve">Naujai įrengtų ir (arba) rekonstruotų buitinių nuotekų valymo įrenginių skaičius, vnt.
</t>
  </si>
  <si>
    <t>P-05.1.1-5</t>
  </si>
  <si>
    <t>Prižiūrėtų paviršinio vandens tiekimo ir nuotekų tvarkymo objektų skaičius, vnt.</t>
  </si>
  <si>
    <t>P-05.1.1-6</t>
  </si>
  <si>
    <t>P-05.1.1-7</t>
  </si>
  <si>
    <t>Gyventojų, kuriems palengvinta mokesčių našta, būstų skaičius, vnt.</t>
  </si>
  <si>
    <t>P-05.1.1-8</t>
  </si>
  <si>
    <t>Gatvių, kuriose modernizuotas apšvietimas, ilgis, km (per metus)</t>
  </si>
  <si>
    <t>P-05.1.1-9</t>
  </si>
  <si>
    <t>Įgyvendintas atliekų administravimo planas, proc.</t>
  </si>
  <si>
    <t>Nutiesti nuotekų tinklai Bubių k., Vandžiogalos mstl., Boniškių k., Vilkijos m., Ramučių k., Neveronių k.</t>
  </si>
  <si>
    <t>Įrengti arteziniai gręžiniai Užliedžių k., Karmėlavos mstl., Zapyškio k.</t>
  </si>
  <si>
    <t>Įrengti nuotekų valymo įrenginiai Daugėliškių k. ir Boniškių k.</t>
  </si>
  <si>
    <t xml:space="preserve">Buvo tvarkomi paviršinių nuotekų tinklai Neveronių k., Vandžiogalos mstl., Babtų mstl., Čekiškės mstl., Raudondvario k., Vilkijos m., Domeikavos k., Linksmakalnio k., Giraitės k. </t>
  </si>
  <si>
    <t xml:space="preserve">Palengvinta mokesčių našta Babtų, Bubių, Kulautuvos, Viršužiglio, Vilkijos, Čekiškės, Sitkūnų, Neveronių, Vandžiogalos, Karmėlavos II k. gyventojams. </t>
  </si>
  <si>
    <t>Žemės ūkio ir kaimo plėtros skyrius, seniūnijos</t>
  </si>
  <si>
    <t>Savivaldybės turto administravimo programa 06</t>
  </si>
  <si>
    <t>R-06.1-1</t>
  </si>
  <si>
    <t>Įregistruotų Nekilnojamojo turto registre objektų dalis nuo visų reikalingų registruoti objektų skaičiaus, proc.</t>
  </si>
  <si>
    <t>R-06.2-1</t>
  </si>
  <si>
    <t>Kauno r. sav. eilėje laukiančių socialinio būsto asmenų vidutinė laukimo trukmė, metais</t>
  </si>
  <si>
    <t>R-06.2-2</t>
  </si>
  <si>
    <t>P-06.1.1-1</t>
  </si>
  <si>
    <t>Parengtos nekilnojamojo turto dokumentacijos skaičius, vnt.</t>
  </si>
  <si>
    <t>P-06.1.1-2</t>
  </si>
  <si>
    <t>Parduotas  Savivaldybei priklausantis, tačiau nebūtinas Savivaldybės  funkcijoms vykdyti, nekilnojamas turtas, vnt.</t>
  </si>
  <si>
    <t>P-06.1.1-3</t>
  </si>
  <si>
    <t>Likviduotas Savivaldybei priklausantis, tačiau nebūtinas Savivaldybės  funkcijoms vykdyti, nekilnojamas turtas, vnt.</t>
  </si>
  <si>
    <t>P-06.1.1-4</t>
  </si>
  <si>
    <t>Savivaldybės vardu įteisinto bešeimininkio turto objektų skaičius, vnt.</t>
  </si>
  <si>
    <t>P-06.2.1-1</t>
  </si>
  <si>
    <t xml:space="preserve">Naujai įsigytų (įrengtų) Savivaldybės socialinių būstų skaičius, vnt.
</t>
  </si>
  <si>
    <t>P-06.2.1-2</t>
  </si>
  <si>
    <t>Pagerintų, modernizuotų Savivaldybės būstų skaičius, vnt.</t>
  </si>
  <si>
    <t>P-06.2.1-3</t>
  </si>
  <si>
    <t>Savivaldybės būstų daugiabučiuose gyvenamuosiuose namuose, už kuriuos pravestos kaupiamosios lėšos iš Savivaldybės biudžeto, dalis nuo Savivaldybės būstų daugiabučiuose gyvenamuosiuose namuose skaičiaus, proc.</t>
  </si>
  <si>
    <t>Aplinkos apsaugos programa 07</t>
  </si>
  <si>
    <t>E-07-1</t>
  </si>
  <si>
    <t>Iš stacionarių šaltinių į atmosferą išmestų teršalų kiekio, tenkančio  gyv., Kauno r. sav. Santykis su šalies rodikliu, proc.</t>
  </si>
  <si>
    <t>R-07.1-1</t>
  </si>
  <si>
    <t>Rūšiuojamų atliekų dalis Kauno r. sav. nuo visų surinktų atliekų kiekio per metus (proc.)</t>
  </si>
  <si>
    <t>R-07.2-1</t>
  </si>
  <si>
    <t>R-07.2-2</t>
  </si>
  <si>
    <t>Sutvarkytų ir prižiūrimų teritorijų plotas Kauno r. sav. seniūnijose, ha</t>
  </si>
  <si>
    <t>UAB Komunalinių paslaugų centras, UAB ,,Kauno švara“,VšĮ ,,Kauno RATC“, Gamintojų ir importuotojų organizacijos</t>
  </si>
  <si>
    <t>&gt; 2</t>
  </si>
  <si>
    <t>&gt;809,92</t>
  </si>
  <si>
    <t>P-07.1.1-1</t>
  </si>
  <si>
    <t>Surinktas ir išvežtas komunalinių, antrinių, stambiųjų, pakuočių, pavojingų atliekų kiekis, t</t>
  </si>
  <si>
    <t>P-07.1.1-2</t>
  </si>
  <si>
    <t>Prižiūrėtų/ naujai įrengtų konteinerių skaičius, vnt.</t>
  </si>
  <si>
    <t>P-07.1.1-3</t>
  </si>
  <si>
    <t>Prižiūrėtų/ naujai įrengtų konteinerių aikštelių skaičius, vnt.</t>
  </si>
  <si>
    <t>P-07.1.1-4</t>
  </si>
  <si>
    <t>Sutvarkytų rekreacinių teritorijų plotas, kv. m</t>
  </si>
  <si>
    <t>P-07.1.1-5</t>
  </si>
  <si>
    <t>Sutvarkytų nelegalių sąvartų skaičius, vnt.</t>
  </si>
  <si>
    <t>P-07.1.1-6</t>
  </si>
  <si>
    <t>Sutvarkytų bešeimininkių atliekų kiekis, t</t>
  </si>
  <si>
    <t>P-07.1.1-7</t>
  </si>
  <si>
    <t>Parengtų komunalinių atliekų tvarkymo dokumentų skaičius, vnt.</t>
  </si>
  <si>
    <t>P-07.1.1-8</t>
  </si>
  <si>
    <t>Pašalintas asbesto turinčių gaminių kiekis, t</t>
  </si>
  <si>
    <t>P-07.1.1-9</t>
  </si>
  <si>
    <t>Įgyvendintų aplinkosauginio švietimo priemonių skaičius, vnt.</t>
  </si>
  <si>
    <t>P-07.2.1-1</t>
  </si>
  <si>
    <t xml:space="preserve">Stebėtų vietų skaičius, vnt.
</t>
  </si>
  <si>
    <t>P-07.2.1-2</t>
  </si>
  <si>
    <t>Prižiūrimų bendro naudojimo teritorijų, kapinių, žaliųjų plotų plotas seniūnijose, kv. m</t>
  </si>
  <si>
    <t>P-07.2.1-5</t>
  </si>
  <si>
    <t>Likviduotų ekstremalių ekologinių situacijų, avarijų dalis nuo įvykusių, proc.</t>
  </si>
  <si>
    <t>P-07.2.1-6</t>
  </si>
  <si>
    <t>Inventorizuotų želdinių skaičius, vnt.</t>
  </si>
  <si>
    <t>P-07.2.1-7</t>
  </si>
  <si>
    <t>P-07.2.1-8</t>
  </si>
  <si>
    <t>P-07.2.1-9</t>
  </si>
  <si>
    <t>Įgyvendintų kitų želdinių kūrimo ir tvarkymo priemonių skaičius, vnt.</t>
  </si>
  <si>
    <t>P-07.2.1-10</t>
  </si>
  <si>
    <t>Eksploatuojamų lietaus kanalizacijų sistemų ilgis, km</t>
  </si>
  <si>
    <t>P-07.2.1-11</t>
  </si>
  <si>
    <t>Finansuotų priemonių dėl medžiojamų gyvūnų daromos žalos prevencijos skaičius, vnt.</t>
  </si>
  <si>
    <t>P-07.2.1-12</t>
  </si>
  <si>
    <t>Plotas, kuriame išnaikinti invaziniai augalai/ gyvūnai, kv. m</t>
  </si>
  <si>
    <t>P-07.2.1-13</t>
  </si>
  <si>
    <t>UAB Komunalinių paslaugų centras, UAB ,,Kauno švara“</t>
  </si>
  <si>
    <t>UAB ,,Kauno švara“</t>
  </si>
  <si>
    <t>VšĮ ,,KRATC“</t>
  </si>
  <si>
    <t>Urėdija, ūkininkai</t>
  </si>
  <si>
    <t>Aplinkos skyrius, seniūnijos</t>
  </si>
  <si>
    <t>Kultūros plėtros programa 08</t>
  </si>
  <si>
    <t>E-08-1</t>
  </si>
  <si>
    <t>Kauno. r. sav. veikiančių meno mėgėjų kolektyvų dalyvių skaičiaus, tenkančio 1 000-iui gyv., santykis su šalies rodikliu, proc.</t>
  </si>
  <si>
    <t>E-08-2</t>
  </si>
  <si>
    <t>Kauno r. sav. kultūros įstaigose vykusių kultūros renginių skaičius, vnt.</t>
  </si>
  <si>
    <t>&gt;1536</t>
  </si>
  <si>
    <t>Lietuvos nacionalinis kultūros centras</t>
  </si>
  <si>
    <t>Kultūros, švietimo ir sporto skyrius</t>
  </si>
  <si>
    <t>P-08.1.1-1</t>
  </si>
  <si>
    <t>P-08.1.1-2</t>
  </si>
  <si>
    <t>Kultūros įstaigų, aprūpintų materialiniais ištekliais, skaičius, vnt.</t>
  </si>
  <si>
    <t>P-08.1.1-3</t>
  </si>
  <si>
    <t>Kultūros centruose organizuojamų renginių skaičius, vnt.</t>
  </si>
  <si>
    <t>P-08.1.1-4</t>
  </si>
  <si>
    <t>Kultūros centrų vykdytų projektų skaičius, vnt.</t>
  </si>
  <si>
    <t>P-08.1.1-5</t>
  </si>
  <si>
    <t>Muziejaus lankytojų skaičius, asm.</t>
  </si>
  <si>
    <t>P-08.1.1-6</t>
  </si>
  <si>
    <t>Unikalių viešosios bibliotekos ir filialų skaitytojų skaičius, asm.</t>
  </si>
  <si>
    <t>P-08.1.1-7</t>
  </si>
  <si>
    <t>Viešosios bibliotekos ir filialų vykdytų projektų skaičius, vnt.</t>
  </si>
  <si>
    <t>P-08.1.1-8</t>
  </si>
  <si>
    <t>Suorganizuotų švenčių, kultūrinių renginių skaičius, vnt.</t>
  </si>
  <si>
    <t>P-08.1.2-1</t>
  </si>
  <si>
    <t>Įgyvendinta LKT Tolygios kultūrinės raidos programa, vnt.</t>
  </si>
  <si>
    <t>P-08.1.2-2</t>
  </si>
  <si>
    <t>Suorganizuotų etninės kultūros renginių skaičius, vnt.</t>
  </si>
  <si>
    <t>P-08.1.2-4</t>
  </si>
  <si>
    <t>Įveiklintų kultūros objektų skaičius per metus, vnt.</t>
  </si>
  <si>
    <t>P-08.1.2-5</t>
  </si>
  <si>
    <t xml:space="preserve">Įgyvendinta Tautinio kostiumo įsigijimo programa, vnt.
</t>
  </si>
  <si>
    <t>P-08.1.2-6</t>
  </si>
  <si>
    <t>Įgyvendinta Instrumentų įsigijimo programa, vnt.</t>
  </si>
  <si>
    <t>P-08.1.2-7</t>
  </si>
  <si>
    <t>Suorganizuotų kultūrinių renginių skaičius, vnt.</t>
  </si>
  <si>
    <t>P-08.1.2-8</t>
  </si>
  <si>
    <t>Mėgėjų meno kolektyvų atstovavimo Kauno rajonui šalies ir tarptautiniuose renginiuose skaičius, vnt.</t>
  </si>
  <si>
    <t>P-08.1.2-9</t>
  </si>
  <si>
    <t>P-08.2.1-2</t>
  </si>
  <si>
    <t>Kauno r. kultūros centrai</t>
  </si>
  <si>
    <t>Kauno rajono muziejus</t>
  </si>
  <si>
    <t>Kauno rajono viešoji biblioteka</t>
  </si>
  <si>
    <t>VšĮ Raudondvario dvaras</t>
  </si>
  <si>
    <t>VšĮ Kaunas 2022</t>
  </si>
  <si>
    <t>R-08.1-2</t>
  </si>
  <si>
    <t>Kauno r. sav. kultūros įstaigose vykusių kultūros renginių dalyvių, tenkančių 1 000-iui gyv., skaičiaus santykis su šalies rodikliu, proc.</t>
  </si>
  <si>
    <t>R-08.2-1</t>
  </si>
  <si>
    <t>&gt;1</t>
  </si>
  <si>
    <t>Švietimo ir ugdymo programa 09</t>
  </si>
  <si>
    <t>E-09-1</t>
  </si>
  <si>
    <t xml:space="preserve">Mokinių, dalyvavusių Kauno. r. sav. bendrojo ugdymo mokyklų ugdymo veikloje, dalis nuo bendro vaikų (6–17 metų) skaičiaus, proc. </t>
  </si>
  <si>
    <t>E-09-2</t>
  </si>
  <si>
    <t>Mokinių, dalyvavusių Kauno. r. sav. neformaliojo  švietimo veiklose dalis nuo bendrojo ugdymo mokyklų mokinių skaičiaus, proc.</t>
  </si>
  <si>
    <t>E-09-3</t>
  </si>
  <si>
    <t>Kauno r. sav. medianinio (vidutinio) gyventojų amžiaus santykis su šalies rodikliu, proc.</t>
  </si>
  <si>
    <t>1-12 klasėse mokosi 10715 mokinių, priešmokyklinio ugdymo grupėse - 1008 vaikų.</t>
  </si>
  <si>
    <t>Mokiniai  dalyvavo neformaliojo švietimo užsiėmimuose mokyklose, neformaliojo ugdymo mokyklose ir NVŠ Valstybės biudžeto lėšomis finansuojamose 95 programose.</t>
  </si>
  <si>
    <t>Mokinių registras</t>
  </si>
  <si>
    <t>&lt;90</t>
  </si>
  <si>
    <t>Dėl palankių gyvenimo sąlygų Savivaldybėje ir tinkamo švietimo įstaigų tinklo išsidėstymo į Kauno rajoną atvyksta jaunos šeimos.</t>
  </si>
  <si>
    <t>HiSIC</t>
  </si>
  <si>
    <t>R-09.1-1</t>
  </si>
  <si>
    <t>Atnaujintų švietimo įstaigų skaičius Kauno r. sav., vnt. (per 2021-2027 m.)</t>
  </si>
  <si>
    <t>R-09.1-2</t>
  </si>
  <si>
    <t>Kompiuterių, naudojamų mokinių mokymui, skaičius 100-ui mokinių Kauno r. sav. bendrojo ugdymo mokyklose, vnt.</t>
  </si>
  <si>
    <t>R-09.1-3</t>
  </si>
  <si>
    <t>Kauno r. sav. 1–5 metų amžiaus grupės vaikų, dalyvaujančių ikimokykliniame ugdyme, dalis nuo bendro 1–5 metų amžiaus vaikų skaičiaus, proc.</t>
  </si>
  <si>
    <t>R-09.1-4</t>
  </si>
  <si>
    <t>Kauno r. sav. 6 metų amžiaus vaikų, dalyvaujančių priešmokykliniame ugdyme, dalis nuo bendro 6 metų amžiaus vaikų skaičiaus, proc.</t>
  </si>
  <si>
    <t>R-09.1-5</t>
  </si>
  <si>
    <t>Kauno r. sav. seniūnijų, kuriose veikia Kauno rajono Trečiojo amžiaus universiteto filialai ar skyriai, skaičius, vnt.</t>
  </si>
  <si>
    <t>R-09.2-1</t>
  </si>
  <si>
    <t>Kauno r. sav. teritorijoje veikiančių atvirų jaunimo erdvių ir atvirų jaunimo centrų skaičius, vnt.</t>
  </si>
  <si>
    <t>R-09.2-2</t>
  </si>
  <si>
    <t>R-09.3-1</t>
  </si>
  <si>
    <t>Įgyvendintų prevencinių programų skaičius Kauno r. sav., vnt.</t>
  </si>
  <si>
    <t>&gt;10</t>
  </si>
  <si>
    <t>KRSA</t>
  </si>
  <si>
    <t>Kompiuterių skaičius yra lygus didžiausiam mokinių, dalyvaujančių elektroniniame pasiekimų patikrinime (NMPP, PUPP, tarpiniai patikrinimai) skaičiui.</t>
  </si>
  <si>
    <t>Kultūros, švietimo ir sporto skyriaus</t>
  </si>
  <si>
    <t>Sparčiai didėjant gyventojų skaičiui Savivaldybėje daugėja jaunų šeimų, turinčių mažamečių vaikų. Nepakanka ugdymosi vietų. 2023 m. nupirktas Užliedžių lopšelis-darželis „Pienė“, 4 įstaigose įsteigta po vieną naują ugdymo grupę.</t>
  </si>
  <si>
    <t>Ugdomi visi šešiamečiai priešmokyklinio ugdymo grupėse.</t>
  </si>
  <si>
    <t>2023 m. nauji Trečiojo amžiaus universiteto fakultetai įsteigti Akademijos ir Užliedžių seniūnijose.</t>
  </si>
  <si>
    <t>1 AJE</t>
  </si>
  <si>
    <t>Atvira jaunimo erdvė veikia Kulautuvos pagrindinėje mokykloje. 2023 m. įgyvendintos 24 Mobilaus jaunimo centro veiklos.</t>
  </si>
  <si>
    <t>Ne mažiau 16 vnt.</t>
  </si>
  <si>
    <t>Ne mažiau 12 vnt.</t>
  </si>
  <si>
    <t>Kiekvienoje mokykloje įgyvendinamos nacionalinės prevencinės programos, konkursiniu būdu savivaldybės biudžeto lėšomis finansuojamos socializacijos ir prevencinės programos.</t>
  </si>
  <si>
    <t>VIS, KRSA</t>
  </si>
  <si>
    <t>Kauno rajono švietimo centras</t>
  </si>
  <si>
    <t>Jaunimo reikalų specialistė</t>
  </si>
  <si>
    <t>P-09.1.1-1</t>
  </si>
  <si>
    <t>Mokinių skaičiaus mokyklose vidurkis, asm.</t>
  </si>
  <si>
    <t>P-09.1.1-2</t>
  </si>
  <si>
    <t xml:space="preserve">Mokyklų, pasirengusių teikti nuotolinį mokymą, dalis nuo bendro mokyklų skaičiaus, proc.
</t>
  </si>
  <si>
    <t>P-09.1.1-3</t>
  </si>
  <si>
    <t>Likviduotų avarinės būklės padarinių atvejų skaičius, vnt.</t>
  </si>
  <si>
    <t>P-09.1.1-4</t>
  </si>
  <si>
    <t>P-09.1.1-2.1</t>
  </si>
  <si>
    <t>Tėvų (globėjų) pateikusių prašymus į ikimokyklinio ugdymo mokyklas elektroniniu būdu, proc.</t>
  </si>
  <si>
    <t>P-09.1.1-6</t>
  </si>
  <si>
    <t>P-09.1.2-1</t>
  </si>
  <si>
    <t>Mokinių, pasiekusių pagrindinį ir aukštesnį lygį, dalis nuo bendro mokinių skaičiaus, proc.</t>
  </si>
  <si>
    <t>P-09.1.2-2</t>
  </si>
  <si>
    <t>Įgyvendinta Kauno rajono mokinių ugdymo karjerai programa, vnt.</t>
  </si>
  <si>
    <t>P-09.1.2-3</t>
  </si>
  <si>
    <t>P-09.1.2-4</t>
  </si>
  <si>
    <t>Suorganizuotų mokytojų metodinės ir kūrybinės veikos renginių skaičius, vnt.</t>
  </si>
  <si>
    <t>P-09.1.2-6</t>
  </si>
  <si>
    <t>Suorganizuotų švenčių, konferencijų ir kitų renginių skaičius, vnt.</t>
  </si>
  <si>
    <t>P-09.1.2-7</t>
  </si>
  <si>
    <t>Aprūpintų priemonėmis kolektyvų skaičius, vnt.</t>
  </si>
  <si>
    <t>P-09.1.3-1</t>
  </si>
  <si>
    <t xml:space="preserve">Asmenų, besinaudojančių suaugusiųjų neformaliojo švietimo paslaugomis, skaičius, asm.
</t>
  </si>
  <si>
    <t>P-09.1.4-1</t>
  </si>
  <si>
    <t>Mokinių, ugdomų pagal ikimokyklinio ugdymo programą, skaičius, asm.</t>
  </si>
  <si>
    <t>P-09.1.4-2</t>
  </si>
  <si>
    <t>Mokinių, ugdomų pagal priešmokyklinio ugdymo programą, skaičius, asm.</t>
  </si>
  <si>
    <t>P-09.1.4-3</t>
  </si>
  <si>
    <t xml:space="preserve">Mokinių, ugdomų pagal pradinio ugdymo programą, skaičius, asm.
</t>
  </si>
  <si>
    <t>P-09.1.4-4</t>
  </si>
  <si>
    <t>Mokinių, ugdomų pagal pagrindinio ugdymo programas, skaičius, asm.</t>
  </si>
  <si>
    <t>P-09.1.4-5</t>
  </si>
  <si>
    <t>Mokinių, ugdomų pagal vidurinio ugdymo programas, skaičius, asm.</t>
  </si>
  <si>
    <t>P-09.1.4-6</t>
  </si>
  <si>
    <t>Mokinių, ugdomų Kauno rajono sanatorinėje mokykloje, skaičius, asm.</t>
  </si>
  <si>
    <t>P-09.1.4-7</t>
  </si>
  <si>
    <t xml:space="preserve">Mokinių, ugdomų pagal neformaliojo švietimo programas, skaičius, asm.
</t>
  </si>
  <si>
    <t>P-09.1.4-8</t>
  </si>
  <si>
    <t>Mokyklų, išpildžiusių mokyklų kokybės krepšelio priemonių sąlygas, skaičius, vnt.</t>
  </si>
  <si>
    <t>P-09.1.4-9</t>
  </si>
  <si>
    <t>Pavėžėtų mokinių skaičius, asm.</t>
  </si>
  <si>
    <t>P-09.1.4-10</t>
  </si>
  <si>
    <t>Nemokamai maitinamų mokinių skaičius, asm.</t>
  </si>
  <si>
    <t>P-09.1.4-11</t>
  </si>
  <si>
    <t>Įgyvendintas ugdymo planas, proc.</t>
  </si>
  <si>
    <t>P-09.2.1-1</t>
  </si>
  <si>
    <t xml:space="preserve">Vaikų ir jaunimo, dalyvaujančių socializacijos įgūdžių ugdymosi priemonėse, skaičius, asm.
</t>
  </si>
  <si>
    <t>P-09.2.1-2</t>
  </si>
  <si>
    <t>Veikiančių jaunimo organizacijų skaičius Kauno rajone, vnt.</t>
  </si>
  <si>
    <t>P-09.2.1-4</t>
  </si>
  <si>
    <t>Mokyklų, dalyvavusių projektuose ir renginiuose, skaičius, vnt.</t>
  </si>
  <si>
    <t>P-09.3.1-1</t>
  </si>
  <si>
    <t xml:space="preserve">Dalyvavusių prevencinėse programose mokinių dalis, proc.
</t>
  </si>
  <si>
    <t>P-09.3.1-2</t>
  </si>
  <si>
    <t>Mokyklų, dalyvavusių saugios mokyklos koncepcijos įgyvendinimo priemonėse, skaičius, vnt.</t>
  </si>
  <si>
    <t>Visose gimnazijose ir pagrindinėse mokyklose sudaryta galimybė ugdymo procesą organizuoti nuotoliniu būdu.</t>
  </si>
  <si>
    <t>Priėmimas į ikimokyklinio ugdymo programas toliau vykdomas naudojantis Centralizuoto vaikų priėmimo į ikimokyklines ugdymo mokyklas programa.</t>
  </si>
  <si>
    <t>Lietuvių kalbos ir literatūros pagrindinio ugdymo pasiekimų patikrinimą laikė 625 mokiniai. 43,04 proc. Savivaldybės mokinių pasiekė pagrindinį pasiekimų lygį, 11,36 proc. mokinių – aukštesnįjį pasiekimų lygį. Matematikos pagrindinio ugdymo pasiekimų patikrinimą laikė 627 mokinių 22,81 proc. Savivaldybės mokinių pasiekė pagrindinį pasiekimų  lygį, 8,13 proc. – aukštesnįjį pasiekimų lygį.</t>
  </si>
  <si>
    <t xml:space="preserve">Programoje „JA Šešėliavimas“ dalyvavo 13 mokyklų; įgyvendino projektą „Karjeros specialistų tinklo vystymas“ tarnyboje įsteigtos 11,8 karjeros specialisto pareigybės. </t>
  </si>
  <si>
    <t>Konsultacijos teiktos mokytojams, mokyklų vadovams ir tėvams.</t>
  </si>
  <si>
    <t>Dalyvavo 11576 mokytojų. Apie 70 proc. programų buvo organizuotos mišriuoju arba nuotoliniu būdu.</t>
  </si>
  <si>
    <t>Visi renginiai suorganizuoti pagal planą.</t>
  </si>
  <si>
    <t>Lėšos aprangai buvo skirtos Kulautuvos pagrindinės mokyklos Batniavos skyriaus vaikų kapelai "Karklynėlis", Domeikavos gimnazijos vaikų ir jaunimo folkloro ansambliui "Serbentėlė", VšĮ VDU Ugnės Karvelis gimnazijos ansambliui "Drevi".</t>
  </si>
  <si>
    <t>Pradinis ugdymas vykdomas 25 bendrojo ugdymo mokyklose.</t>
  </si>
  <si>
    <t>Vidurinis ugdymas vykdomas 11 bendrojo ugdymo mokyklų (gimnazijų).</t>
  </si>
  <si>
    <t>Ikimokyklinis ugdymas vykdomas 21 ikimokyklinio ugdymo įstaigoje ir 15 bendrojo ugdymo mokyklų.</t>
  </si>
  <si>
    <t>Priešmokyklinis ugdymas organizuojamas 13 ikimokyklinio ugdymo įstaigų ir 18 bendrojo ugdymo mokyklų.</t>
  </si>
  <si>
    <t>Švietimo valdymo informacinė sistema</t>
  </si>
  <si>
    <t>Pagrindinis ugdymas vykdomas 18 bendrojo ugdymo mokyklų.</t>
  </si>
  <si>
    <t xml:space="preserve">Mokinių ugdymas pagal neformaliojo švietimo programas vykdomas 3 neformaliojo švietimo mokyklose. </t>
  </si>
  <si>
    <t>47 proc. mokinių pavežami mokykliniais ir geltonaisiais autobusais, 49 proc. autobusais reguliariais reisais, 3 proc. specialiasiais reisais, 1 proc. maršrutiniais taksi.</t>
  </si>
  <si>
    <t>Nemokamą maitinimą gavo 1083 priešmokyklinio ugdymo ir 3216 bendrojo ugdymo, t. y.  36,4 proc. nuo bendro visų mokinių skaičiaus.</t>
  </si>
  <si>
    <t>Savivaldybės biudžeto lėšomis įgyvendinta 41  vaikų ir jaunimo socializacijos programa.</t>
  </si>
  <si>
    <t xml:space="preserve">Dauguma jaunimo organizacijų veikia prie mokyklų: skautai, šauliai, ateitininkai, borutaičiai, maironiečiai. </t>
  </si>
  <si>
    <t>8 Kauno rajono gimnazijos dalyvavo Nevyriausybinės organizacijos „Transparency International“ inicijuotame Mokinių dalyvaujamojo biudžeto iniciatyvos projekte, 20 Kauno rajono mokyklų bendruomenių konkurso „Naujos edukacinės idėjos besimokančioje mokykloje“ projekte.</t>
  </si>
  <si>
    <t>Visiems mokiniams sudaryta galimybė dalyvauti bent vienoje  ilgalaikėje socialines ir emocines kompetencijas ugdančioje prevencinėje programoje.</t>
  </si>
  <si>
    <t>Kauno rajono Pedagoginės psichologinė tarnyba</t>
  </si>
  <si>
    <t>Kauno rajono Švietimo centras</t>
  </si>
  <si>
    <t>Socialinės paramos įgyvendinimo programa 10</t>
  </si>
  <si>
    <t>E-10-1</t>
  </si>
  <si>
    <t>Socialinės priežiūros paslaugų gavėjų skaičius, asmenys</t>
  </si>
  <si>
    <t>E-10-2</t>
  </si>
  <si>
    <t>Nevyriausybinių organizacijų, teikiančių specialiąsias socialines paslaugas Kauno rajono gyventojams, skaičius, vnt.</t>
  </si>
  <si>
    <r>
      <rPr>
        <sz val="11"/>
        <rFont val="Calibri"/>
        <family val="2"/>
        <charset val="186"/>
      </rPr>
      <t>&gt;</t>
    </r>
    <r>
      <rPr>
        <sz val="11"/>
        <rFont val="Times New Roman"/>
        <family val="1"/>
        <charset val="186"/>
      </rPr>
      <t>1030</t>
    </r>
  </si>
  <si>
    <t>SPIS</t>
  </si>
  <si>
    <t>R-10.1-1</t>
  </si>
  <si>
    <t xml:space="preserve">Atnaujintų arba naujų socialines paslaugas teikiančių įstaigų ir organizacijų Kauno rajone skaičius, vnt. </t>
  </si>
  <si>
    <t>R-10.2-1</t>
  </si>
  <si>
    <t>Asmenų prašymų gauti socialines globos paslaugas patenkinimas, proc.</t>
  </si>
  <si>
    <t>SIS</t>
  </si>
  <si>
    <t>P-10.1.1-1</t>
  </si>
  <si>
    <t>Asmenų, kuriems skirtos tikslinės kompensacijos skaičius, asm.</t>
  </si>
  <si>
    <t>P-10.1.1-2</t>
  </si>
  <si>
    <t>Asmenų, gavusių paramą, skaičius, asm.</t>
  </si>
  <si>
    <t>P-10.1.1-3</t>
  </si>
  <si>
    <t>Asmenų, gavusių išmoką, skaičius, asm.</t>
  </si>
  <si>
    <t>P-10.1.1-4</t>
  </si>
  <si>
    <t>Asmenų, gavusių socialinę paramą ir kompensacijas, skaičius, asm.</t>
  </si>
  <si>
    <t>P-10.1.1-5</t>
  </si>
  <si>
    <t>Suteiktų pinginės paramos atvejų skaičius, vnt.</t>
  </si>
  <si>
    <t>P-10.1.1-6</t>
  </si>
  <si>
    <t>P-10.1.1-7</t>
  </si>
  <si>
    <t>Asmenų, gavusių socialinę pašalpą, skaičius, asm.</t>
  </si>
  <si>
    <t>P-10.1.1-8</t>
  </si>
  <si>
    <t xml:space="preserve">Neveiksnių asmenų būklės peržiūrėjimo komisijos inicijuotų asmens būklės peržiūrėjimo bylų skaičius, asm.
</t>
  </si>
  <si>
    <t>P-10.1.1-9</t>
  </si>
  <si>
    <t>Suorganizuotų renginių įvairioms socialinėms grupėms skaičius, vnt.</t>
  </si>
  <si>
    <t>P-10.1.1-10</t>
  </si>
  <si>
    <t>Paremtų daugiavaikių šeimų skaičius, vnt.</t>
  </si>
  <si>
    <t>P-10.2.1-1</t>
  </si>
  <si>
    <t xml:space="preserve">Asmenys su sunkia negalia, kurie gauna socialinės globos paslaugas ir asmenys, kuriems teikiama asmeninio asistento pagalba, asm.
</t>
  </si>
  <si>
    <t>P-10.2.1-2</t>
  </si>
  <si>
    <t xml:space="preserve">Asmenys be sunkios negalios, kurie gauna socialines paslaugas, asm.
</t>
  </si>
  <si>
    <t>P-10.2.1-3</t>
  </si>
  <si>
    <t xml:space="preserve">Asmenų, gavusių socialines paslaugas SBĮ Kauno rajono socialinių paslaugų centre, skaičius, asm.
</t>
  </si>
  <si>
    <t>P-10.2.1-4</t>
  </si>
  <si>
    <t xml:space="preserve">Asmenų, gavusių SBĮ Vaiko gerovės centro „Gynia“ teikiamas socialines paslaugas, skaičius, asm.
</t>
  </si>
  <si>
    <t>P-10.2.1-5</t>
  </si>
  <si>
    <t xml:space="preserve">Asmenų, gavusių SBĮ Čekiškės socialinės globos ir priežiūros namų teikiamas socialines paslaugas, skaičius, asm.
</t>
  </si>
  <si>
    <t>P-10.2.1-6</t>
  </si>
  <si>
    <t>Pritaikytų būstų neįgaliesiems skaičius, vnt.</t>
  </si>
  <si>
    <t>P-10.2.1-7</t>
  </si>
  <si>
    <t xml:space="preserve">Nevyriausybinių organizacijų, veikiančių socialinėje srityje ir gavusių finansavimą projektinei veiklai, skaičius, vnt.
</t>
  </si>
  <si>
    <t>P-10.2.1-9</t>
  </si>
  <si>
    <t>Įstaigų, kurioms suteikta teisė teikti akredituotas socialinės priežiūros paslaugas, skaičius, vnt.</t>
  </si>
  <si>
    <t>SBĮ vaiko gerovės centras "Gynia"</t>
  </si>
  <si>
    <t>SBĮ Čekiškės socialinės globos ir priežiūros namai</t>
  </si>
  <si>
    <t>SBĮ Kauno rajono socialinių paslaugų centras</t>
  </si>
  <si>
    <t>R-11.1-1</t>
  </si>
  <si>
    <t>R-11.1-2</t>
  </si>
  <si>
    <t>Kauno r. sav. suorganizuotų sporto varžybų, sporto ir sveikatingumo renginių skaičius/ dalyvių juose skaičius, vnt./ asm.</t>
  </si>
  <si>
    <t>&gt;681/ &gt;19081</t>
  </si>
  <si>
    <t>1553/    21535</t>
  </si>
  <si>
    <t>Lietuvos sporto statistikos metraštis</t>
  </si>
  <si>
    <t>P-11.1.1-1</t>
  </si>
  <si>
    <t>Suorganizuotų sporto visiems renginių skaičius, vnt.</t>
  </si>
  <si>
    <t>P-11.1.1-2</t>
  </si>
  <si>
    <t>Sporto visiems renginiuose dalyvavusių dalyvių skaičius, asm.</t>
  </si>
  <si>
    <t>P-11.1.1-3</t>
  </si>
  <si>
    <t>P-11.1.1-4</t>
  </si>
  <si>
    <t>Finansuojamų Savivaldybės ir (arba) valstybės biudžeto  nevyriausybinių organizacijų įgyvendintų projektų, susijusių su fizinio aktyvumo ir sporto veiklomis, skaičius, vnt.</t>
  </si>
  <si>
    <t>P-11.1.1-5</t>
  </si>
  <si>
    <t>Asmenų, užsiimančių fizinio aktyvumo veiklomis, skaičius, asm.</t>
  </si>
  <si>
    <t>P-11.1.1-6</t>
  </si>
  <si>
    <t>Išmokytų plaukti vaikų skaičius, asm.</t>
  </si>
  <si>
    <t>P-11.1.2-1</t>
  </si>
  <si>
    <t>Įrengtų/ suremontuotų sporto aikštynų skaičius, vnt.</t>
  </si>
  <si>
    <t>P-11.1.2-2</t>
  </si>
  <si>
    <t>Garliavos sporto centras</t>
  </si>
  <si>
    <t>Asmenų, apsilankiusių Garliavos sporto centre, skaičius, asm.</t>
  </si>
  <si>
    <t>Fizinio aktyvumo ir sporto plėtojimo programa 11</t>
  </si>
  <si>
    <t>KPC, VšĮ Būsto energijos taupymo agentūra</t>
  </si>
  <si>
    <t>mažėjantis</t>
  </si>
  <si>
    <t>E-12-1</t>
  </si>
  <si>
    <t>R-12.1-1</t>
  </si>
  <si>
    <t xml:space="preserve">Kauno r. sav. vietinės reikšmės kelių su patobulinta danga ilgio dalis nuo bendro vietinės reikšmės kelių ilgio, proc.
</t>
  </si>
  <si>
    <t>R-12.1-2</t>
  </si>
  <si>
    <t>Kauno r. sav. dviračių takų ilgio pasikeitimas, palyginti su praėjusiu laikotarpiu, proc.</t>
  </si>
  <si>
    <t>R-12.1-3</t>
  </si>
  <si>
    <t>2023 m. įsigyti nauji automobiliai</t>
  </si>
  <si>
    <t>R-12.1-4</t>
  </si>
  <si>
    <t>Metinės ridos viešojo transporto maršrutų tinkle pokytis, lyginant su ankstesniais metais, %</t>
  </si>
  <si>
    <t>Kelių ir transporto skyrius</t>
  </si>
  <si>
    <t>P-12.1.1-1</t>
  </si>
  <si>
    <t>Prižiūrėtų kelių ir gatvių su žvyro danga ilgis, km</t>
  </si>
  <si>
    <t>P-12.1.1-2</t>
  </si>
  <si>
    <t>Suremontuotų kelių ir gatvių su žvyro danga ilgis, km</t>
  </si>
  <si>
    <t>P-12.1.1-3</t>
  </si>
  <si>
    <t>P-12.1.1-5</t>
  </si>
  <si>
    <t>P-12.1.1-6</t>
  </si>
  <si>
    <t>Inventorizuotų kelių ilgis, km</t>
  </si>
  <si>
    <t>P-12.1.1-7</t>
  </si>
  <si>
    <t>Sodininkų rėmimo programos įgyvendinimas, proc.</t>
  </si>
  <si>
    <t>P-12.1.2-1</t>
  </si>
  <si>
    <t>Naujai įrengtų pėsčiųjų ir (arba) dviračių takų ilgis, km</t>
  </si>
  <si>
    <t>P-12.1.2-2</t>
  </si>
  <si>
    <t>Atnaujintų  pėsčiųjų ir (arba) dviračių takų ilgis, km</t>
  </si>
  <si>
    <t>P-12.1.2-3</t>
  </si>
  <si>
    <t>Įdiegtų eismo saugumo priemonių skaičius, vnt.</t>
  </si>
  <si>
    <t>P-12.1.3-1</t>
  </si>
  <si>
    <t>Įrengtų keleivių laukimo paviljonų skaičius, vnt.</t>
  </si>
  <si>
    <t>P-12.1.3-3</t>
  </si>
  <si>
    <t>Pervežtų keleivių skaičius, tūkst. asm.</t>
  </si>
  <si>
    <t>Įskaitant Kauno miesto ir Birštono savivaldybių organizuojamus autobusų maršrutus, kuriuos dalinai finansuoja Kauno rajono savivaldybė.</t>
  </si>
  <si>
    <t>Kelių priežiūros ir viešojo transporto programa 12</t>
  </si>
  <si>
    <t>Valstybės duomenų agentūra</t>
  </si>
  <si>
    <t>Valstybės duomenų agentūra; Lietuvos nacionalinis kultūros centras</t>
  </si>
  <si>
    <t>Mokinių registras;Valstybės duomenų agentūra</t>
  </si>
  <si>
    <t>ŠVIS, Valstybės duomenų agentūra</t>
  </si>
  <si>
    <t>KRSA vyr. specialistas</t>
  </si>
  <si>
    <t>Kauno rajono Visuomenės sveikatos biuras</t>
  </si>
  <si>
    <t>Ekonomikos skyrius, Kauno rajono TVIC</t>
  </si>
  <si>
    <t>Ekonomikos skyrius, Valstybės duomenų agentūra, Kauno rajono TVIC</t>
  </si>
  <si>
    <t>Valstybės duomenų agentūra, Kauno rajono TVIC</t>
  </si>
  <si>
    <t>Kauno rajono TVIC</t>
  </si>
  <si>
    <t>Kauno rajono vietos veiklos grupės</t>
  </si>
  <si>
    <t>KRS Tarybos posėdžių sekretorė</t>
  </si>
  <si>
    <t xml:space="preserve">KAUNO RAJONO SAVIVALDYBĖS 2023-2025 M. STRATEGINIO VEIKLOS PLANO </t>
  </si>
  <si>
    <t>2023 M. STEBĖSENOS RODIKLIŲ ATASKAITA</t>
  </si>
  <si>
    <t>Atsakingas už rodiklio pateikimą</t>
  </si>
  <si>
    <t>Kauno rajone 1219,6 vnt.; šalyje 1503,4 vnt.</t>
  </si>
  <si>
    <t>Mažiau teršiama viešose vietose.</t>
  </si>
  <si>
    <t>Neįvyko.</t>
  </si>
  <si>
    <r>
      <rPr>
        <sz val="11"/>
        <rFont val="Calibri"/>
        <family val="2"/>
        <charset val="186"/>
      </rPr>
      <t>≥</t>
    </r>
    <r>
      <rPr>
        <sz val="11"/>
        <rFont val="Times New Roman"/>
        <family val="1"/>
        <charset val="186"/>
      </rPr>
      <t>10</t>
    </r>
  </si>
  <si>
    <t>Rodiklis mažėjantis dėl nepilnamečių asmenų padarytų veikų mažareikšmiškumo ar padarytų nuskalstamų veikų mažėjimo.</t>
  </si>
  <si>
    <t xml:space="preserve">Iš viso prie Kauno rajono savivaldybės sveikatos įstaigų 2023 m. buvo prisirašę 69145 pacientai, iš jų 24598 pacientai prisirašę prie Savivaldybei pavaldžių sveikatos įstaigų. </t>
  </si>
  <si>
    <t>Kauno rajone 2023 metais buvo 3 Savivaldybei pavaldūs pirminės  sveikatos priežiūros centrai ir 10 privačių sveikatos priežiūros įstaigų. Bendrai prie Kauno rajone esančių įstaigų 2023 m. buvo prisirašę 69 145 gyventojai.</t>
  </si>
  <si>
    <t>Iki 15 min. mieste - 85,5 %, iki 25 min. kaime - 92,1 %</t>
  </si>
  <si>
    <t>2023 m. įgyvendinta 10 priemonių, didžioji dalis jų yra tęstinės ir per eilę metų pasiteisinusios priemonės. Orientuojamasi į fizinio aktyvumo didinimą, sveikos mitybos pasirinkimą, psichoemocinės sveikatos gerinimą, psichoaktyviųjų medžiagų vartojimo prevenciją, gyventojų sveikatos raštingumo didinimą ir įtraukimą į sveikesį gyvenimo būdą.</t>
  </si>
  <si>
    <t>Kauno r. sav. apsilankiusių turistų skaičiaus pasikeitimas, palyginti su praėjusiu laikotarpiu, proc. (vertinami apsilankę Kauno rajono TVIC)</t>
  </si>
  <si>
    <t>Kauno r. sav. apsilankiusių užsienio turistų skaičiaus dalis nuo visų apsilankiusių turistų skaičiaus, proc. (vertinami apsilankę Kauno rajono TVIC)</t>
  </si>
  <si>
    <t>Kauno r. sav. apdirbamosios gamybos (C), transporto ir saugojimo (H), informacijos ir ryšių (J) bei profesinėje mokslinėje ir techninėje veiklose (M) veikusių ūkio subjektų dalies santykis su šalies rodikliu (per 2021-2027 m.)</t>
  </si>
  <si>
    <t>Įgyvendintų kompleksinės plėtros ir atnaujinimo projektų skaičius KRS-e, vnt. (per 2021-2027 m. laikotarpį)</t>
  </si>
  <si>
    <t>Tarpregioninio bendradarbiavimo renginių, kuriuose dalyvavo Kauno rajono savivaldybė, skaičius, vnt.</t>
  </si>
  <si>
    <t>Įgyvendintų paramos ir informavimo priemonių skaičius, vnt.</t>
  </si>
  <si>
    <t>Įgyvendintų turizmo infrastruktūros ir paslaugų plėtros priemonių skaičius, vnt.</t>
  </si>
  <si>
    <t>Prižiūrėtų seniūnijose vandens infrastruktūros objektų skaičius, vnt.</t>
  </si>
  <si>
    <t>Naujai sukurtų ir atnaujintų objektų skaičius kurortinėje teritorijoje, vnt.</t>
  </si>
  <si>
    <t>Parengtos dokumentacijos skaičius, vnt.</t>
  </si>
  <si>
    <t>Įgyvendinta Investicijų programa, vnt.</t>
  </si>
  <si>
    <t>Kauno r.sav. bendrosios žemės ūkio produkcijos, tenkančios 1-am gyv., santykis su šalies rodikliu, proc.</t>
  </si>
  <si>
    <t>Naujai įkurtų alternatyvių žemės ūkio veiklai verslų Kauno r. sav. kaimo teritorijose skaičius (kaupiamai), vnt.</t>
  </si>
  <si>
    <t>Kauno r. sav. veikiančių vietos veiklos grupių, nevyriausybinių ir bendruomeninių organizacijų įgyvendintų projektų skaičius, vnt. (per 2021-2027 m. laikotarpį)</t>
  </si>
  <si>
    <t>Kauno r. sav. renovuotų daugiabučių gyvenamųjų namų skaičius, vnt. (per 2021-2027 m. laikotarpį)</t>
  </si>
  <si>
    <t xml:space="preserve">Naujai nutiestų centralizuotų nuotekų surinkimo tinklų ilgis, km
</t>
  </si>
  <si>
    <t xml:space="preserve">Renovuotų (visiškai ar iš dalies) daugiabučių gyvenamųjų namų skaičius, vnt. (per metus)
</t>
  </si>
  <si>
    <t>Per metus suteiktų socialinių būstų skaičius, vnt.</t>
  </si>
  <si>
    <t>Įgyvendintų kraštovaizdžio apsaugos ir patrauklumo didinimo projektų skaičius Kauno r. sav., vnt. (per 2021-2027 m. laikotarpį)</t>
  </si>
  <si>
    <t>Pasodintų želdinių skaičius, vnt.</t>
  </si>
  <si>
    <t>Pašalintų pavojų keliančių želdinių skaičius, vnt.</t>
  </si>
  <si>
    <t>Išvalytų ir sutvarkytų vandens telkinių plotas, kv. m</t>
  </si>
  <si>
    <t>Kauno r. sav. naujai sutvarkytų, įrengtų ir pritaikytų lankymui savivaldybės kultūros ir gamtos paveldo objektų bei teritorijų skaičius, vnt. (per 2021-2027 m. laikotarpį)</t>
  </si>
  <si>
    <t>Atnaujintų kultūros įstaigų skaičius Kauno r. sav., vnt. (per 2021-2027 m. laikotarpį)</t>
  </si>
  <si>
    <t>Atnaujintų kultūros paveldo objektų, vertybių skaičius, vnt.(per metus)</t>
  </si>
  <si>
    <t>2023 m. atnaujintos įstaigos: Zapyškio pagrindinės mokyklos ikimokyklinis skyrius, Kulautuvos lopšelis-darželis, Ilgakiemio mokykla-darželis. Apšiltinti Vilkijos ir Vandžiogalos gimnazijų pastatai.</t>
  </si>
  <si>
    <t>Kauno r. sav. veikiančių jaunimo organizacijų, su jaunimu dirbančių organizacijų, neformalių jaunimo grupių įgyvendintų projektų skaičius, vnt. (per metus)</t>
  </si>
  <si>
    <t>Jaunimo organizacijos įvykdė 11 skirtingų projektų.</t>
  </si>
  <si>
    <t>Mokyklose likviduoti avarinės būklės padariniai: suremontuotas Jonučių darželio stogas, Garliavos lopšelyje-darželyje „Obelėlė“ atliktas nuotėkų vamzdyno kapitalinis remontas A korpuse, Karmėlavos lopšelyje-darželyje „Žilvitis“ pakeistas karšto vandens šildytuvas,  Čekiškės P. Dovydaičio gimnazijoje atliktas vaizdo stebėjimo sistemos remontas.  Suremontuotos Neveronių ir Karmėlavos B. Buračo gimnazijų katilinės, Ringaudų pradinės mokyklos sporto salės dušai, Garliavos A. Mitkaus pagrindinės mokyklos šiluminė trasa. Babtų gimnazijos Panevėžiuko skyriuje pakeistas dujinis katilas.</t>
  </si>
  <si>
    <t>Mokyklų, atnaujinusių/ modernizavusių ugdymo procesą, skaičius, vnt. (per metus)</t>
  </si>
  <si>
    <t>Savivaldybės mokyklos dalyvavo projektuose: „Skaitmeninė švietimo transformacija („EdTech“)“, „Skaitmeninio ugdymo turinio kūrimas ir diegimas“.</t>
  </si>
  <si>
    <t xml:space="preserve">Suteiktų konsultacijų skaičius, vnt. (per metus)
</t>
  </si>
  <si>
    <t xml:space="preserve">Neformaliojo švietimo paslaugomis pasinaudojo 201 valstybės tarnautojai, seniūnijų, kultūros įstaigų darbuotojai, bedarbiai, 
6 TAU prorektoriai ir 4 Švietimo centro darbuotojai dalyvavo Erasmus+ mobilumo projekte, 602 asmenys dalyvavo suaugusiųjų švietimo savaitės renginiuose,
TAU renginiuose dalyvavo 510 senjorų. 
</t>
  </si>
  <si>
    <t>Mažesnį mokinių skaičių lėmė mažesnis vaikų skaičiaus atvykimas į sanatoriją.</t>
  </si>
  <si>
    <t>5 mokyklos (VšĮ VDU Ugnės Karvelis, Babtų, Vilkijos gimnazijos, Lapių ir Zapyškio pagrindinės mokyklos) dalyvavo Iš ESF bendrai finansuojamo projekto „Kokybės krepšelis“ antrajame etape.</t>
  </si>
  <si>
    <t>Visose mokyklose skelbiama informacija apie įstaigas, teikiančias pagalbą asmenims, nukentėjusiems nuo prekybos žmonėmis ar/ir smurto artimoje aplinkoje. Skirtos lėšos  multisensorinių kambarių įrengimui Akedemijos mokykloje-darželyje "Gilė" ir Eigirgalos lopšelyje-darželyje. Domeikavos lopšelyje-darželyje „Upė. Domeikavos gimnazijoje įrengtos stebėjimo kameros.</t>
  </si>
  <si>
    <t xml:space="preserve">Mokinių, kurie gauna socialinę paramą mokinio reikmenims, skaičius, asm.
</t>
  </si>
  <si>
    <t>Atnaujintų sporto / sveikatingumo infrastruktūros objektų skaičius Kauno r. sav., vnt. (per 2021-2027 m. laikotarpį)</t>
  </si>
  <si>
    <t>Dalyvių/ komandų, dalyvavusių aukšto meistriškumo sporto renginiuose, skaičius, asm.</t>
  </si>
  <si>
    <t>Kauno r. sav. teritorijoje vykusių įskaitinių kelių eismo įvykių skaičius, vnt. (per 2021-2027 m. laikotarpį)</t>
  </si>
  <si>
    <t>Įsigytos naujos ir (arba) naudojamos netaršios transporto priemonės Kauno r. sav. administracijoje, vnt. (per 2021-2027 laikotarpį)</t>
  </si>
  <si>
    <t>Atnaujintų gatvių ilgis, km (per metus)</t>
  </si>
  <si>
    <t>Įrengtų automobilių stovėjimo aikštelių skaičius, vnt. (per metus)</t>
  </si>
  <si>
    <t>Įgyvendintų projektų skaičius, vnt. (per metus)</t>
  </si>
  <si>
    <t>Mokyklų, aprūpintų materialiniais ištekliais, skaičius, vnt. (per metus)</t>
  </si>
  <si>
    <t xml:space="preserve">Sutvarkytos 2 holokausto aukų pagerbimo vietos  Zapyškyje. Sutvarkyta 1 laisvės kovotojų pagerbimo vieta Zapyškyje. Sutvarkyta 1 sukilėlių pagerbimo vieta Ringovės k. (A. Mackevičiaus suėmimo vieta). Baigti Čekiškės sinagogos pastato išorės tvarkybos darbai, pastatas gali būti naudojamas turizmui, kultūrai, švietimui. 
</t>
  </si>
  <si>
    <t xml:space="preserve">Šiuo metu Kauno rajono savivaldybė turi 6 bendradarbiavimo sutartis su užsienio valstybėmis, 2 pasirašytus ketinimo protokolus ir 1 bendradarbiavimo sutartį, kurią vykdo Savivaldybės įstaiga. </t>
  </si>
  <si>
    <t>Aplinkos skyrius, KPC</t>
  </si>
  <si>
    <t>Priimtas sprendimas, kad paviljonai turi būti perkami  kartu su stotelių infrastruktūros darbais. Paviljonai bus įrenginėjami 2024 m.</t>
  </si>
  <si>
    <t>Įrengtos saulės elektrinės Lapių pagrindinėje mokykloje, Vandžiogalos gimnazijoje, Giraitės darželiuose (Vijūkų k. Ąžuolyno g. ir A. Šapokos g.), Garliavos lopšelyje-darželyje „Eglutė“).</t>
  </si>
  <si>
    <t>2023 m. užbaigtas 2-jų daugiabučių namų atnaujinimas (modernizavimas), neužbaigtas - 3-jų daugiabučių namų.</t>
  </si>
  <si>
    <t xml:space="preserve">Renovuoti daugiabučiai Babtų miestelyje Kauno g. 12 ir Šiltnamių g. 7.                                                                </t>
  </si>
  <si>
    <t>Nutiesti vandens tiekimo tinklai Bubių k., Vandžiogalos mstl., Ramučių k., Neveronių k., Varluvos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</si>
</sst>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2"/>
      <name val="Times New Roman"/>
      <family val="1"/>
    </font>
    <font>
      <sz val="11"/>
      <name val="Times New Roman"/>
      <family val="1"/>
      <charset val="186"/>
    </font>
    <font>
      <b/>
      <sz val="11"/>
      <name val="Times New Roman"/>
      <family val="1"/>
      <charset val="186"/>
    </font>
    <font>
      <sz val="10"/>
      <name val="Arial"/>
      <family val="2"/>
      <charset val="186"/>
    </font>
    <font>
      <sz val="11"/>
      <name val="Times New Roman"/>
      <family val="2"/>
      <charset val="186"/>
    </font>
    <font>
      <sz val="11"/>
      <name val="Calibri"/>
      <family val="2"/>
      <charset val="186"/>
    </font>
    <font>
      <sz val="11"/>
      <color indexed="8"/>
      <name val="Times New Roman"/>
      <family val="1"/>
      <charset val="186"/>
    </font>
    <font>
      <sz val="11"/>
      <color theme="1"/>
      <name val="Times New Roman"/>
      <family val="1"/>
      <charset val="186"/>
    </font>
    <font>
      <sz val="11"/>
      <color theme="1"/>
      <name val="Calibri"/>
      <family val="2"/>
      <scheme val="minor"/>
    </font>
    <font>
      <b/>
      <sz val="11"/>
      <color indexed="8"/>
      <name val="Times New Roman"/>
      <family val="1"/>
      <charset val="186"/>
    </font>
    <font>
      <b/>
      <sz val="11"/>
      <color theme="1"/>
      <name val="Times New Roman"/>
      <family val="1"/>
      <charset val="186"/>
    </font>
    <font>
      <sz val="11"/>
      <name val="Times New Roman"/>
      <family val="1"/>
    </font>
    <font>
      <sz val="11"/>
      <color theme="1"/>
      <name val="Times New Roman"/>
      <family val="1"/>
    </font>
    <font>
      <sz val="11"/>
      <color rgb="FFFF0000"/>
      <name val="Times New Roman"/>
      <family val="1"/>
      <charset val="186"/>
    </font>
    <font>
      <sz val="11"/>
      <color rgb="FF000000"/>
      <name val="Times New Roman"/>
      <family val="1"/>
      <charset val="186"/>
    </font>
    <font>
      <sz val="11"/>
      <name val="Arial"/>
      <family val="2"/>
      <charset val="186"/>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9" fillId="0" borderId="0" applyFont="0" applyFill="0" applyBorder="0" applyAlignment="0" applyProtection="0"/>
    <xf numFmtId="0" fontId="4" fillId="0" borderId="0"/>
  </cellStyleXfs>
  <cellXfs count="67">
    <xf numFmtId="0" fontId="0" fillId="0" borderId="0" xfId="0"/>
    <xf numFmtId="164"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top" wrapText="1"/>
    </xf>
    <xf numFmtId="0" fontId="2" fillId="0" borderId="1" xfId="0" applyFont="1" applyBorder="1" applyAlignment="1">
      <alignment horizontal="left" vertical="top"/>
    </xf>
    <xf numFmtId="49" fontId="2" fillId="0" borderId="1" xfId="0" applyNumberFormat="1" applyFont="1" applyBorder="1" applyAlignment="1">
      <alignment horizontal="left" vertical="top" wrapText="1"/>
    </xf>
    <xf numFmtId="0" fontId="8" fillId="0" borderId="1" xfId="0" applyFont="1" applyBorder="1" applyAlignment="1">
      <alignment horizontal="center" vertical="center" wrapText="1"/>
    </xf>
    <xf numFmtId="0" fontId="2" fillId="2" borderId="1" xfId="0" applyFont="1" applyFill="1" applyBorder="1" applyAlignment="1">
      <alignment horizontal="left" vertical="top" wrapText="1"/>
    </xf>
    <xf numFmtId="0" fontId="2" fillId="0" borderId="1" xfId="1" applyNumberFormat="1" applyFont="1" applyFill="1" applyBorder="1" applyAlignment="1">
      <alignment horizontal="center" vertical="center" wrapText="1"/>
    </xf>
    <xf numFmtId="0" fontId="2" fillId="0" borderId="1" xfId="0" applyFont="1" applyBorder="1" applyAlignment="1">
      <alignment horizontal="left" vertical="top" wrapText="1"/>
    </xf>
    <xf numFmtId="0" fontId="8" fillId="0" borderId="1" xfId="0" applyFont="1" applyBorder="1" applyAlignment="1">
      <alignment horizontal="left" vertical="top"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left" vertical="top" wrapText="1"/>
    </xf>
    <xf numFmtId="0" fontId="8" fillId="0" borderId="1" xfId="0" applyFont="1" applyBorder="1" applyAlignment="1">
      <alignment horizontal="center" vertical="center"/>
    </xf>
    <xf numFmtId="0" fontId="16" fillId="0" borderId="0" xfId="0" applyFont="1"/>
    <xf numFmtId="0" fontId="0" fillId="0" borderId="0" xfId="0" applyAlignment="1">
      <alignment wrapText="1"/>
    </xf>
    <xf numFmtId="0" fontId="0" fillId="0" borderId="1" xfId="0" applyBorder="1"/>
    <xf numFmtId="0" fontId="15" fillId="0" borderId="1" xfId="0" applyFont="1" applyBorder="1" applyAlignment="1">
      <alignment horizontal="left" vertical="top" wrapText="1"/>
    </xf>
    <xf numFmtId="0" fontId="2" fillId="0" borderId="6" xfId="0" applyFont="1" applyBorder="1" applyAlignment="1">
      <alignment horizontal="left" vertical="top" wrapText="1"/>
    </xf>
    <xf numFmtId="0" fontId="7" fillId="0" borderId="6" xfId="0" applyFont="1" applyBorder="1" applyAlignment="1">
      <alignment horizontal="left" vertical="top" wrapText="1"/>
    </xf>
    <xf numFmtId="0" fontId="2" fillId="0" borderId="2" xfId="0" applyFont="1" applyBorder="1" applyAlignment="1">
      <alignment horizontal="left" vertical="top"/>
    </xf>
    <xf numFmtId="49" fontId="2" fillId="0" borderId="6" xfId="0" applyNumberFormat="1" applyFont="1" applyBorder="1" applyAlignment="1">
      <alignment horizontal="left" vertical="top" wrapText="1"/>
    </xf>
    <xf numFmtId="0" fontId="2" fillId="0" borderId="6" xfId="0" applyFont="1" applyBorder="1" applyAlignment="1">
      <alignment horizontal="left" vertical="top"/>
    </xf>
    <xf numFmtId="0" fontId="13" fillId="0" borderId="2" xfId="0" applyFont="1" applyBorder="1" applyAlignment="1">
      <alignment horizontal="left" vertical="top" wrapText="1"/>
    </xf>
    <xf numFmtId="0" fontId="2" fillId="0" borderId="7" xfId="0" applyFont="1" applyBorder="1" applyAlignment="1">
      <alignment horizontal="left" vertical="top"/>
    </xf>
    <xf numFmtId="0" fontId="7" fillId="0" borderId="8" xfId="0" applyFont="1" applyBorder="1" applyAlignment="1">
      <alignment horizontal="left" vertical="top" wrapText="1"/>
    </xf>
    <xf numFmtId="0" fontId="2" fillId="0" borderId="8"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14" fillId="0" borderId="1" xfId="0" applyFont="1" applyBorder="1" applyAlignment="1">
      <alignment horizontal="left" vertical="top" wrapText="1"/>
    </xf>
    <xf numFmtId="0" fontId="2" fillId="0" borderId="2" xfId="0" applyFont="1" applyBorder="1" applyAlignment="1">
      <alignment horizontal="left" vertical="top" wrapText="1"/>
    </xf>
    <xf numFmtId="0" fontId="11" fillId="3" borderId="6" xfId="0" applyFont="1" applyFill="1" applyBorder="1" applyAlignment="1">
      <alignment horizontal="left"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8"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xf>
    <xf numFmtId="0" fontId="3" fillId="0" borderId="2" xfId="0" applyFont="1" applyBorder="1" applyAlignment="1">
      <alignment horizontal="center" vertical="top"/>
    </xf>
    <xf numFmtId="0" fontId="10" fillId="3" borderId="6"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top"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8" fillId="0" borderId="1" xfId="2" applyFont="1" applyBorder="1" applyAlignment="1">
      <alignment horizontal="left" vertical="top" wrapText="1"/>
    </xf>
    <xf numFmtId="0" fontId="2" fillId="0" borderId="1" xfId="0" applyFont="1" applyBorder="1" applyAlignment="1">
      <alignment horizontal="left" vertical="top" wrapText="1" shrinkToFit="1"/>
    </xf>
    <xf numFmtId="0" fontId="11" fillId="3" borderId="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top" wrapText="1"/>
    </xf>
    <xf numFmtId="164" fontId="2" fillId="0" borderId="1" xfId="0" applyNumberFormat="1" applyFont="1" applyBorder="1" applyAlignment="1">
      <alignment horizontal="center" vertical="center" wrapText="1"/>
    </xf>
    <xf numFmtId="0" fontId="0" fillId="0" borderId="1" xfId="0" applyBorder="1" applyAlignment="1">
      <alignment horizontal="left" vertical="top"/>
    </xf>
    <xf numFmtId="0" fontId="2" fillId="0" borderId="1" xfId="0" applyFont="1" applyBorder="1" applyAlignment="1">
      <alignment horizontal="left" vertical="center" wrapText="1"/>
    </xf>
    <xf numFmtId="0" fontId="2" fillId="0" borderId="1" xfId="0" applyFont="1" applyBorder="1" applyAlignment="1">
      <alignment horizontal="center" vertical="top" wrapText="1"/>
    </xf>
  </cellXfs>
  <cellStyles count="3">
    <cellStyle name="Įprastas" xfId="0" builtinId="0"/>
    <cellStyle name="Įprastas 2" xfId="2" xr:uid="{4A00D429-1654-4FA7-8B78-D4F3D5D3DD61}"/>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260"/>
  <sheetViews>
    <sheetView tabSelected="1" zoomScale="70" zoomScaleNormal="70" workbookViewId="0">
      <selection activeCell="E102" sqref="E102:F102"/>
    </sheetView>
  </sheetViews>
  <sheetFormatPr defaultRowHeight="14.5" x14ac:dyDescent="0.35"/>
  <cols>
    <col min="1" max="1" width="12.1796875" customWidth="1"/>
    <col min="2" max="2" width="53.453125" customWidth="1"/>
    <col min="3" max="3" width="10.453125" customWidth="1"/>
    <col min="4" max="4" width="12.1796875" customWidth="1"/>
    <col min="5" max="5" width="8.81640625"/>
    <col min="6" max="6" width="34.08984375" customWidth="1"/>
    <col min="7" max="7" width="24.54296875" customWidth="1"/>
    <col min="8" max="8" width="24.6328125" customWidth="1"/>
    <col min="9" max="249" width="8.81640625"/>
    <col min="250" max="250" width="11.54296875" customWidth="1"/>
    <col min="251" max="251" width="11.36328125" customWidth="1"/>
    <col min="252" max="253" width="8.1796875" customWidth="1"/>
    <col min="254" max="254" width="9.6328125" customWidth="1"/>
    <col min="255" max="255" width="8.54296875" customWidth="1"/>
    <col min="256" max="256" width="11.81640625" customWidth="1"/>
    <col min="257" max="257" width="35.54296875" customWidth="1"/>
    <col min="258" max="258" width="9.81640625" customWidth="1"/>
    <col min="259" max="259" width="7.54296875" customWidth="1"/>
    <col min="260" max="260" width="10.453125" customWidth="1"/>
    <col min="261" max="261" width="8.81640625"/>
    <col min="262" max="262" width="26" customWidth="1"/>
    <col min="263" max="263" width="17.6328125" customWidth="1"/>
    <col min="264" max="264" width="20" customWidth="1"/>
    <col min="265" max="505" width="8.81640625"/>
    <col min="506" max="506" width="11.54296875" customWidth="1"/>
    <col min="507" max="507" width="11.36328125" customWidth="1"/>
    <col min="508" max="509" width="8.1796875" customWidth="1"/>
    <col min="510" max="510" width="9.6328125" customWidth="1"/>
    <col min="511" max="511" width="8.54296875" customWidth="1"/>
    <col min="512" max="512" width="11.81640625" customWidth="1"/>
    <col min="513" max="513" width="35.54296875" customWidth="1"/>
    <col min="514" max="514" width="9.81640625" customWidth="1"/>
    <col min="515" max="515" width="7.54296875" customWidth="1"/>
    <col min="516" max="516" width="10.453125" customWidth="1"/>
    <col min="517" max="517" width="8.81640625"/>
    <col min="518" max="518" width="26" customWidth="1"/>
    <col min="519" max="519" width="17.6328125" customWidth="1"/>
    <col min="520" max="520" width="20" customWidth="1"/>
    <col min="521" max="761" width="8.81640625"/>
    <col min="762" max="762" width="11.54296875" customWidth="1"/>
    <col min="763" max="763" width="11.36328125" customWidth="1"/>
    <col min="764" max="765" width="8.1796875" customWidth="1"/>
    <col min="766" max="766" width="9.6328125" customWidth="1"/>
    <col min="767" max="767" width="8.54296875" customWidth="1"/>
    <col min="768" max="768" width="11.81640625" customWidth="1"/>
    <col min="769" max="769" width="35.54296875" customWidth="1"/>
    <col min="770" max="770" width="9.81640625" customWidth="1"/>
    <col min="771" max="771" width="7.54296875" customWidth="1"/>
    <col min="772" max="772" width="10.453125" customWidth="1"/>
    <col min="773" max="773" width="8.81640625"/>
    <col min="774" max="774" width="26" customWidth="1"/>
    <col min="775" max="775" width="17.6328125" customWidth="1"/>
    <col min="776" max="776" width="20" customWidth="1"/>
    <col min="777" max="1017" width="8.81640625"/>
    <col min="1018" max="1018" width="11.54296875" customWidth="1"/>
    <col min="1019" max="1019" width="11.36328125" customWidth="1"/>
    <col min="1020" max="1021" width="8.1796875" customWidth="1"/>
    <col min="1022" max="1022" width="9.6328125" customWidth="1"/>
    <col min="1023" max="1023" width="8.54296875" customWidth="1"/>
    <col min="1024" max="1024" width="11.81640625" customWidth="1"/>
    <col min="1025" max="1025" width="35.54296875" customWidth="1"/>
    <col min="1026" max="1026" width="9.81640625" customWidth="1"/>
    <col min="1027" max="1027" width="7.54296875" customWidth="1"/>
    <col min="1028" max="1028" width="10.453125" customWidth="1"/>
    <col min="1029" max="1029" width="8.81640625"/>
    <col min="1030" max="1030" width="26" customWidth="1"/>
    <col min="1031" max="1031" width="17.6328125" customWidth="1"/>
    <col min="1032" max="1032" width="20" customWidth="1"/>
    <col min="1033" max="1273" width="8.81640625"/>
    <col min="1274" max="1274" width="11.54296875" customWidth="1"/>
    <col min="1275" max="1275" width="11.36328125" customWidth="1"/>
    <col min="1276" max="1277" width="8.1796875" customWidth="1"/>
    <col min="1278" max="1278" width="9.6328125" customWidth="1"/>
    <col min="1279" max="1279" width="8.54296875" customWidth="1"/>
    <col min="1280" max="1280" width="11.81640625" customWidth="1"/>
    <col min="1281" max="1281" width="35.54296875" customWidth="1"/>
    <col min="1282" max="1282" width="9.81640625" customWidth="1"/>
    <col min="1283" max="1283" width="7.54296875" customWidth="1"/>
    <col min="1284" max="1284" width="10.453125" customWidth="1"/>
    <col min="1285" max="1285" width="8.81640625"/>
    <col min="1286" max="1286" width="26" customWidth="1"/>
    <col min="1287" max="1287" width="17.6328125" customWidth="1"/>
    <col min="1288" max="1288" width="20" customWidth="1"/>
    <col min="1289" max="1529" width="8.81640625"/>
    <col min="1530" max="1530" width="11.54296875" customWidth="1"/>
    <col min="1531" max="1531" width="11.36328125" customWidth="1"/>
    <col min="1532" max="1533" width="8.1796875" customWidth="1"/>
    <col min="1534" max="1534" width="9.6328125" customWidth="1"/>
    <col min="1535" max="1535" width="8.54296875" customWidth="1"/>
    <col min="1536" max="1536" width="11.81640625" customWidth="1"/>
    <col min="1537" max="1537" width="35.54296875" customWidth="1"/>
    <col min="1538" max="1538" width="9.81640625" customWidth="1"/>
    <col min="1539" max="1539" width="7.54296875" customWidth="1"/>
    <col min="1540" max="1540" width="10.453125" customWidth="1"/>
    <col min="1541" max="1541" width="8.81640625"/>
    <col min="1542" max="1542" width="26" customWidth="1"/>
    <col min="1543" max="1543" width="17.6328125" customWidth="1"/>
    <col min="1544" max="1544" width="20" customWidth="1"/>
    <col min="1545" max="1785" width="8.81640625"/>
    <col min="1786" max="1786" width="11.54296875" customWidth="1"/>
    <col min="1787" max="1787" width="11.36328125" customWidth="1"/>
    <col min="1788" max="1789" width="8.1796875" customWidth="1"/>
    <col min="1790" max="1790" width="9.6328125" customWidth="1"/>
    <col min="1791" max="1791" width="8.54296875" customWidth="1"/>
    <col min="1792" max="1792" width="11.81640625" customWidth="1"/>
    <col min="1793" max="1793" width="35.54296875" customWidth="1"/>
    <col min="1794" max="1794" width="9.81640625" customWidth="1"/>
    <col min="1795" max="1795" width="7.54296875" customWidth="1"/>
    <col min="1796" max="1796" width="10.453125" customWidth="1"/>
    <col min="1797" max="1797" width="8.81640625"/>
    <col min="1798" max="1798" width="26" customWidth="1"/>
    <col min="1799" max="1799" width="17.6328125" customWidth="1"/>
    <col min="1800" max="1800" width="20" customWidth="1"/>
    <col min="1801" max="2041" width="8.81640625"/>
    <col min="2042" max="2042" width="11.54296875" customWidth="1"/>
    <col min="2043" max="2043" width="11.36328125" customWidth="1"/>
    <col min="2044" max="2045" width="8.1796875" customWidth="1"/>
    <col min="2046" max="2046" width="9.6328125" customWidth="1"/>
    <col min="2047" max="2047" width="8.54296875" customWidth="1"/>
    <col min="2048" max="2048" width="11.81640625" customWidth="1"/>
    <col min="2049" max="2049" width="35.54296875" customWidth="1"/>
    <col min="2050" max="2050" width="9.81640625" customWidth="1"/>
    <col min="2051" max="2051" width="7.54296875" customWidth="1"/>
    <col min="2052" max="2052" width="10.453125" customWidth="1"/>
    <col min="2053" max="2053" width="8.81640625"/>
    <col min="2054" max="2054" width="26" customWidth="1"/>
    <col min="2055" max="2055" width="17.6328125" customWidth="1"/>
    <col min="2056" max="2056" width="20" customWidth="1"/>
    <col min="2057" max="2297" width="8.81640625"/>
    <col min="2298" max="2298" width="11.54296875" customWidth="1"/>
    <col min="2299" max="2299" width="11.36328125" customWidth="1"/>
    <col min="2300" max="2301" width="8.1796875" customWidth="1"/>
    <col min="2302" max="2302" width="9.6328125" customWidth="1"/>
    <col min="2303" max="2303" width="8.54296875" customWidth="1"/>
    <col min="2304" max="2304" width="11.81640625" customWidth="1"/>
    <col min="2305" max="2305" width="35.54296875" customWidth="1"/>
    <col min="2306" max="2306" width="9.81640625" customWidth="1"/>
    <col min="2307" max="2307" width="7.54296875" customWidth="1"/>
    <col min="2308" max="2308" width="10.453125" customWidth="1"/>
    <col min="2309" max="2309" width="8.81640625"/>
    <col min="2310" max="2310" width="26" customWidth="1"/>
    <col min="2311" max="2311" width="17.6328125" customWidth="1"/>
    <col min="2312" max="2312" width="20" customWidth="1"/>
    <col min="2313" max="2553" width="8.81640625"/>
    <col min="2554" max="2554" width="11.54296875" customWidth="1"/>
    <col min="2555" max="2555" width="11.36328125" customWidth="1"/>
    <col min="2556" max="2557" width="8.1796875" customWidth="1"/>
    <col min="2558" max="2558" width="9.6328125" customWidth="1"/>
    <col min="2559" max="2559" width="8.54296875" customWidth="1"/>
    <col min="2560" max="2560" width="11.81640625" customWidth="1"/>
    <col min="2561" max="2561" width="35.54296875" customWidth="1"/>
    <col min="2562" max="2562" width="9.81640625" customWidth="1"/>
    <col min="2563" max="2563" width="7.54296875" customWidth="1"/>
    <col min="2564" max="2564" width="10.453125" customWidth="1"/>
    <col min="2565" max="2565" width="8.81640625"/>
    <col min="2566" max="2566" width="26" customWidth="1"/>
    <col min="2567" max="2567" width="17.6328125" customWidth="1"/>
    <col min="2568" max="2568" width="20" customWidth="1"/>
    <col min="2569" max="2809" width="8.81640625"/>
    <col min="2810" max="2810" width="11.54296875" customWidth="1"/>
    <col min="2811" max="2811" width="11.36328125" customWidth="1"/>
    <col min="2812" max="2813" width="8.1796875" customWidth="1"/>
    <col min="2814" max="2814" width="9.6328125" customWidth="1"/>
    <col min="2815" max="2815" width="8.54296875" customWidth="1"/>
    <col min="2816" max="2816" width="11.81640625" customWidth="1"/>
    <col min="2817" max="2817" width="35.54296875" customWidth="1"/>
    <col min="2818" max="2818" width="9.81640625" customWidth="1"/>
    <col min="2819" max="2819" width="7.54296875" customWidth="1"/>
    <col min="2820" max="2820" width="10.453125" customWidth="1"/>
    <col min="2821" max="2821" width="8.81640625"/>
    <col min="2822" max="2822" width="26" customWidth="1"/>
    <col min="2823" max="2823" width="17.6328125" customWidth="1"/>
    <col min="2824" max="2824" width="20" customWidth="1"/>
    <col min="2825" max="3065" width="8.81640625"/>
    <col min="3066" max="3066" width="11.54296875" customWidth="1"/>
    <col min="3067" max="3067" width="11.36328125" customWidth="1"/>
    <col min="3068" max="3069" width="8.1796875" customWidth="1"/>
    <col min="3070" max="3070" width="9.6328125" customWidth="1"/>
    <col min="3071" max="3071" width="8.54296875" customWidth="1"/>
    <col min="3072" max="3072" width="11.81640625" customWidth="1"/>
    <col min="3073" max="3073" width="35.54296875" customWidth="1"/>
    <col min="3074" max="3074" width="9.81640625" customWidth="1"/>
    <col min="3075" max="3075" width="7.54296875" customWidth="1"/>
    <col min="3076" max="3076" width="10.453125" customWidth="1"/>
    <col min="3077" max="3077" width="8.81640625"/>
    <col min="3078" max="3078" width="26" customWidth="1"/>
    <col min="3079" max="3079" width="17.6328125" customWidth="1"/>
    <col min="3080" max="3080" width="20" customWidth="1"/>
    <col min="3081" max="3321" width="8.81640625"/>
    <col min="3322" max="3322" width="11.54296875" customWidth="1"/>
    <col min="3323" max="3323" width="11.36328125" customWidth="1"/>
    <col min="3324" max="3325" width="8.1796875" customWidth="1"/>
    <col min="3326" max="3326" width="9.6328125" customWidth="1"/>
    <col min="3327" max="3327" width="8.54296875" customWidth="1"/>
    <col min="3328" max="3328" width="11.81640625" customWidth="1"/>
    <col min="3329" max="3329" width="35.54296875" customWidth="1"/>
    <col min="3330" max="3330" width="9.81640625" customWidth="1"/>
    <col min="3331" max="3331" width="7.54296875" customWidth="1"/>
    <col min="3332" max="3332" width="10.453125" customWidth="1"/>
    <col min="3333" max="3333" width="8.81640625"/>
    <col min="3334" max="3334" width="26" customWidth="1"/>
    <col min="3335" max="3335" width="17.6328125" customWidth="1"/>
    <col min="3336" max="3336" width="20" customWidth="1"/>
    <col min="3337" max="3577" width="8.81640625"/>
    <col min="3578" max="3578" width="11.54296875" customWidth="1"/>
    <col min="3579" max="3579" width="11.36328125" customWidth="1"/>
    <col min="3580" max="3581" width="8.1796875" customWidth="1"/>
    <col min="3582" max="3582" width="9.6328125" customWidth="1"/>
    <col min="3583" max="3583" width="8.54296875" customWidth="1"/>
    <col min="3584" max="3584" width="11.81640625" customWidth="1"/>
    <col min="3585" max="3585" width="35.54296875" customWidth="1"/>
    <col min="3586" max="3586" width="9.81640625" customWidth="1"/>
    <col min="3587" max="3587" width="7.54296875" customWidth="1"/>
    <col min="3588" max="3588" width="10.453125" customWidth="1"/>
    <col min="3589" max="3589" width="8.81640625"/>
    <col min="3590" max="3590" width="26" customWidth="1"/>
    <col min="3591" max="3591" width="17.6328125" customWidth="1"/>
    <col min="3592" max="3592" width="20" customWidth="1"/>
    <col min="3593" max="3833" width="8.81640625"/>
    <col min="3834" max="3834" width="11.54296875" customWidth="1"/>
    <col min="3835" max="3835" width="11.36328125" customWidth="1"/>
    <col min="3836" max="3837" width="8.1796875" customWidth="1"/>
    <col min="3838" max="3838" width="9.6328125" customWidth="1"/>
    <col min="3839" max="3839" width="8.54296875" customWidth="1"/>
    <col min="3840" max="3840" width="11.81640625" customWidth="1"/>
    <col min="3841" max="3841" width="35.54296875" customWidth="1"/>
    <col min="3842" max="3842" width="9.81640625" customWidth="1"/>
    <col min="3843" max="3843" width="7.54296875" customWidth="1"/>
    <col min="3844" max="3844" width="10.453125" customWidth="1"/>
    <col min="3845" max="3845" width="8.81640625"/>
    <col min="3846" max="3846" width="26" customWidth="1"/>
    <col min="3847" max="3847" width="17.6328125" customWidth="1"/>
    <col min="3848" max="3848" width="20" customWidth="1"/>
    <col min="3849" max="4089" width="8.81640625"/>
    <col min="4090" max="4090" width="11.54296875" customWidth="1"/>
    <col min="4091" max="4091" width="11.36328125" customWidth="1"/>
    <col min="4092" max="4093" width="8.1796875" customWidth="1"/>
    <col min="4094" max="4094" width="9.6328125" customWidth="1"/>
    <col min="4095" max="4095" width="8.54296875" customWidth="1"/>
    <col min="4096" max="4096" width="11.81640625" customWidth="1"/>
    <col min="4097" max="4097" width="35.54296875" customWidth="1"/>
    <col min="4098" max="4098" width="9.81640625" customWidth="1"/>
    <col min="4099" max="4099" width="7.54296875" customWidth="1"/>
    <col min="4100" max="4100" width="10.453125" customWidth="1"/>
    <col min="4101" max="4101" width="8.81640625"/>
    <col min="4102" max="4102" width="26" customWidth="1"/>
    <col min="4103" max="4103" width="17.6328125" customWidth="1"/>
    <col min="4104" max="4104" width="20" customWidth="1"/>
    <col min="4105" max="4345" width="8.81640625"/>
    <col min="4346" max="4346" width="11.54296875" customWidth="1"/>
    <col min="4347" max="4347" width="11.36328125" customWidth="1"/>
    <col min="4348" max="4349" width="8.1796875" customWidth="1"/>
    <col min="4350" max="4350" width="9.6328125" customWidth="1"/>
    <col min="4351" max="4351" width="8.54296875" customWidth="1"/>
    <col min="4352" max="4352" width="11.81640625" customWidth="1"/>
    <col min="4353" max="4353" width="35.54296875" customWidth="1"/>
    <col min="4354" max="4354" width="9.81640625" customWidth="1"/>
    <col min="4355" max="4355" width="7.54296875" customWidth="1"/>
    <col min="4356" max="4356" width="10.453125" customWidth="1"/>
    <col min="4357" max="4357" width="8.81640625"/>
    <col min="4358" max="4358" width="26" customWidth="1"/>
    <col min="4359" max="4359" width="17.6328125" customWidth="1"/>
    <col min="4360" max="4360" width="20" customWidth="1"/>
    <col min="4361" max="4601" width="8.81640625"/>
    <col min="4602" max="4602" width="11.54296875" customWidth="1"/>
    <col min="4603" max="4603" width="11.36328125" customWidth="1"/>
    <col min="4604" max="4605" width="8.1796875" customWidth="1"/>
    <col min="4606" max="4606" width="9.6328125" customWidth="1"/>
    <col min="4607" max="4607" width="8.54296875" customWidth="1"/>
    <col min="4608" max="4608" width="11.81640625" customWidth="1"/>
    <col min="4609" max="4609" width="35.54296875" customWidth="1"/>
    <col min="4610" max="4610" width="9.81640625" customWidth="1"/>
    <col min="4611" max="4611" width="7.54296875" customWidth="1"/>
    <col min="4612" max="4612" width="10.453125" customWidth="1"/>
    <col min="4613" max="4613" width="8.81640625"/>
    <col min="4614" max="4614" width="26" customWidth="1"/>
    <col min="4615" max="4615" width="17.6328125" customWidth="1"/>
    <col min="4616" max="4616" width="20" customWidth="1"/>
    <col min="4617" max="4857" width="8.81640625"/>
    <col min="4858" max="4858" width="11.54296875" customWidth="1"/>
    <col min="4859" max="4859" width="11.36328125" customWidth="1"/>
    <col min="4860" max="4861" width="8.1796875" customWidth="1"/>
    <col min="4862" max="4862" width="9.6328125" customWidth="1"/>
    <col min="4863" max="4863" width="8.54296875" customWidth="1"/>
    <col min="4864" max="4864" width="11.81640625" customWidth="1"/>
    <col min="4865" max="4865" width="35.54296875" customWidth="1"/>
    <col min="4866" max="4866" width="9.81640625" customWidth="1"/>
    <col min="4867" max="4867" width="7.54296875" customWidth="1"/>
    <col min="4868" max="4868" width="10.453125" customWidth="1"/>
    <col min="4869" max="4869" width="8.81640625"/>
    <col min="4870" max="4870" width="26" customWidth="1"/>
    <col min="4871" max="4871" width="17.6328125" customWidth="1"/>
    <col min="4872" max="4872" width="20" customWidth="1"/>
    <col min="4873" max="5113" width="8.81640625"/>
    <col min="5114" max="5114" width="11.54296875" customWidth="1"/>
    <col min="5115" max="5115" width="11.36328125" customWidth="1"/>
    <col min="5116" max="5117" width="8.1796875" customWidth="1"/>
    <col min="5118" max="5118" width="9.6328125" customWidth="1"/>
    <col min="5119" max="5119" width="8.54296875" customWidth="1"/>
    <col min="5120" max="5120" width="11.81640625" customWidth="1"/>
    <col min="5121" max="5121" width="35.54296875" customWidth="1"/>
    <col min="5122" max="5122" width="9.81640625" customWidth="1"/>
    <col min="5123" max="5123" width="7.54296875" customWidth="1"/>
    <col min="5124" max="5124" width="10.453125" customWidth="1"/>
    <col min="5125" max="5125" width="8.81640625"/>
    <col min="5126" max="5126" width="26" customWidth="1"/>
    <col min="5127" max="5127" width="17.6328125" customWidth="1"/>
    <col min="5128" max="5128" width="20" customWidth="1"/>
    <col min="5129" max="5369" width="8.81640625"/>
    <col min="5370" max="5370" width="11.54296875" customWidth="1"/>
    <col min="5371" max="5371" width="11.36328125" customWidth="1"/>
    <col min="5372" max="5373" width="8.1796875" customWidth="1"/>
    <col min="5374" max="5374" width="9.6328125" customWidth="1"/>
    <col min="5375" max="5375" width="8.54296875" customWidth="1"/>
    <col min="5376" max="5376" width="11.81640625" customWidth="1"/>
    <col min="5377" max="5377" width="35.54296875" customWidth="1"/>
    <col min="5378" max="5378" width="9.81640625" customWidth="1"/>
    <col min="5379" max="5379" width="7.54296875" customWidth="1"/>
    <col min="5380" max="5380" width="10.453125" customWidth="1"/>
    <col min="5381" max="5381" width="8.81640625"/>
    <col min="5382" max="5382" width="26" customWidth="1"/>
    <col min="5383" max="5383" width="17.6328125" customWidth="1"/>
    <col min="5384" max="5384" width="20" customWidth="1"/>
    <col min="5385" max="5625" width="8.81640625"/>
    <col min="5626" max="5626" width="11.54296875" customWidth="1"/>
    <col min="5627" max="5627" width="11.36328125" customWidth="1"/>
    <col min="5628" max="5629" width="8.1796875" customWidth="1"/>
    <col min="5630" max="5630" width="9.6328125" customWidth="1"/>
    <col min="5631" max="5631" width="8.54296875" customWidth="1"/>
    <col min="5632" max="5632" width="11.81640625" customWidth="1"/>
    <col min="5633" max="5633" width="35.54296875" customWidth="1"/>
    <col min="5634" max="5634" width="9.81640625" customWidth="1"/>
    <col min="5635" max="5635" width="7.54296875" customWidth="1"/>
    <col min="5636" max="5636" width="10.453125" customWidth="1"/>
    <col min="5637" max="5637" width="8.81640625"/>
    <col min="5638" max="5638" width="26" customWidth="1"/>
    <col min="5639" max="5639" width="17.6328125" customWidth="1"/>
    <col min="5640" max="5640" width="20" customWidth="1"/>
    <col min="5641" max="5881" width="8.81640625"/>
    <col min="5882" max="5882" width="11.54296875" customWidth="1"/>
    <col min="5883" max="5883" width="11.36328125" customWidth="1"/>
    <col min="5884" max="5885" width="8.1796875" customWidth="1"/>
    <col min="5886" max="5886" width="9.6328125" customWidth="1"/>
    <col min="5887" max="5887" width="8.54296875" customWidth="1"/>
    <col min="5888" max="5888" width="11.81640625" customWidth="1"/>
    <col min="5889" max="5889" width="35.54296875" customWidth="1"/>
    <col min="5890" max="5890" width="9.81640625" customWidth="1"/>
    <col min="5891" max="5891" width="7.54296875" customWidth="1"/>
    <col min="5892" max="5892" width="10.453125" customWidth="1"/>
    <col min="5893" max="5893" width="8.81640625"/>
    <col min="5894" max="5894" width="26" customWidth="1"/>
    <col min="5895" max="5895" width="17.6328125" customWidth="1"/>
    <col min="5896" max="5896" width="20" customWidth="1"/>
    <col min="5897" max="6137" width="8.81640625"/>
    <col min="6138" max="6138" width="11.54296875" customWidth="1"/>
    <col min="6139" max="6139" width="11.36328125" customWidth="1"/>
    <col min="6140" max="6141" width="8.1796875" customWidth="1"/>
    <col min="6142" max="6142" width="9.6328125" customWidth="1"/>
    <col min="6143" max="6143" width="8.54296875" customWidth="1"/>
    <col min="6144" max="6144" width="11.81640625" customWidth="1"/>
    <col min="6145" max="6145" width="35.54296875" customWidth="1"/>
    <col min="6146" max="6146" width="9.81640625" customWidth="1"/>
    <col min="6147" max="6147" width="7.54296875" customWidth="1"/>
    <col min="6148" max="6148" width="10.453125" customWidth="1"/>
    <col min="6149" max="6149" width="8.81640625"/>
    <col min="6150" max="6150" width="26" customWidth="1"/>
    <col min="6151" max="6151" width="17.6328125" customWidth="1"/>
    <col min="6152" max="6152" width="20" customWidth="1"/>
    <col min="6153" max="6393" width="8.81640625"/>
    <col min="6394" max="6394" width="11.54296875" customWidth="1"/>
    <col min="6395" max="6395" width="11.36328125" customWidth="1"/>
    <col min="6396" max="6397" width="8.1796875" customWidth="1"/>
    <col min="6398" max="6398" width="9.6328125" customWidth="1"/>
    <col min="6399" max="6399" width="8.54296875" customWidth="1"/>
    <col min="6400" max="6400" width="11.81640625" customWidth="1"/>
    <col min="6401" max="6401" width="35.54296875" customWidth="1"/>
    <col min="6402" max="6402" width="9.81640625" customWidth="1"/>
    <col min="6403" max="6403" width="7.54296875" customWidth="1"/>
    <col min="6404" max="6404" width="10.453125" customWidth="1"/>
    <col min="6405" max="6405" width="8.81640625"/>
    <col min="6406" max="6406" width="26" customWidth="1"/>
    <col min="6407" max="6407" width="17.6328125" customWidth="1"/>
    <col min="6408" max="6408" width="20" customWidth="1"/>
    <col min="6409" max="6649" width="8.81640625"/>
    <col min="6650" max="6650" width="11.54296875" customWidth="1"/>
    <col min="6651" max="6651" width="11.36328125" customWidth="1"/>
    <col min="6652" max="6653" width="8.1796875" customWidth="1"/>
    <col min="6654" max="6654" width="9.6328125" customWidth="1"/>
    <col min="6655" max="6655" width="8.54296875" customWidth="1"/>
    <col min="6656" max="6656" width="11.81640625" customWidth="1"/>
    <col min="6657" max="6657" width="35.54296875" customWidth="1"/>
    <col min="6658" max="6658" width="9.81640625" customWidth="1"/>
    <col min="6659" max="6659" width="7.54296875" customWidth="1"/>
    <col min="6660" max="6660" width="10.453125" customWidth="1"/>
    <col min="6661" max="6661" width="8.81640625"/>
    <col min="6662" max="6662" width="26" customWidth="1"/>
    <col min="6663" max="6663" width="17.6328125" customWidth="1"/>
    <col min="6664" max="6664" width="20" customWidth="1"/>
    <col min="6665" max="6905" width="8.81640625"/>
    <col min="6906" max="6906" width="11.54296875" customWidth="1"/>
    <col min="6907" max="6907" width="11.36328125" customWidth="1"/>
    <col min="6908" max="6909" width="8.1796875" customWidth="1"/>
    <col min="6910" max="6910" width="9.6328125" customWidth="1"/>
    <col min="6911" max="6911" width="8.54296875" customWidth="1"/>
    <col min="6912" max="6912" width="11.81640625" customWidth="1"/>
    <col min="6913" max="6913" width="35.54296875" customWidth="1"/>
    <col min="6914" max="6914" width="9.81640625" customWidth="1"/>
    <col min="6915" max="6915" width="7.54296875" customWidth="1"/>
    <col min="6916" max="6916" width="10.453125" customWidth="1"/>
    <col min="6917" max="6917" width="8.81640625"/>
    <col min="6918" max="6918" width="26" customWidth="1"/>
    <col min="6919" max="6919" width="17.6328125" customWidth="1"/>
    <col min="6920" max="6920" width="20" customWidth="1"/>
    <col min="6921" max="7161" width="8.81640625"/>
    <col min="7162" max="7162" width="11.54296875" customWidth="1"/>
    <col min="7163" max="7163" width="11.36328125" customWidth="1"/>
    <col min="7164" max="7165" width="8.1796875" customWidth="1"/>
    <col min="7166" max="7166" width="9.6328125" customWidth="1"/>
    <col min="7167" max="7167" width="8.54296875" customWidth="1"/>
    <col min="7168" max="7168" width="11.81640625" customWidth="1"/>
    <col min="7169" max="7169" width="35.54296875" customWidth="1"/>
    <col min="7170" max="7170" width="9.81640625" customWidth="1"/>
    <col min="7171" max="7171" width="7.54296875" customWidth="1"/>
    <col min="7172" max="7172" width="10.453125" customWidth="1"/>
    <col min="7173" max="7173" width="8.81640625"/>
    <col min="7174" max="7174" width="26" customWidth="1"/>
    <col min="7175" max="7175" width="17.6328125" customWidth="1"/>
    <col min="7176" max="7176" width="20" customWidth="1"/>
    <col min="7177" max="7417" width="8.81640625"/>
    <col min="7418" max="7418" width="11.54296875" customWidth="1"/>
    <col min="7419" max="7419" width="11.36328125" customWidth="1"/>
    <col min="7420" max="7421" width="8.1796875" customWidth="1"/>
    <col min="7422" max="7422" width="9.6328125" customWidth="1"/>
    <col min="7423" max="7423" width="8.54296875" customWidth="1"/>
    <col min="7424" max="7424" width="11.81640625" customWidth="1"/>
    <col min="7425" max="7425" width="35.54296875" customWidth="1"/>
    <col min="7426" max="7426" width="9.81640625" customWidth="1"/>
    <col min="7427" max="7427" width="7.54296875" customWidth="1"/>
    <col min="7428" max="7428" width="10.453125" customWidth="1"/>
    <col min="7429" max="7429" width="8.81640625"/>
    <col min="7430" max="7430" width="26" customWidth="1"/>
    <col min="7431" max="7431" width="17.6328125" customWidth="1"/>
    <col min="7432" max="7432" width="20" customWidth="1"/>
    <col min="7433" max="7673" width="8.81640625"/>
    <col min="7674" max="7674" width="11.54296875" customWidth="1"/>
    <col min="7675" max="7675" width="11.36328125" customWidth="1"/>
    <col min="7676" max="7677" width="8.1796875" customWidth="1"/>
    <col min="7678" max="7678" width="9.6328125" customWidth="1"/>
    <col min="7679" max="7679" width="8.54296875" customWidth="1"/>
    <col min="7680" max="7680" width="11.81640625" customWidth="1"/>
    <col min="7681" max="7681" width="35.54296875" customWidth="1"/>
    <col min="7682" max="7682" width="9.81640625" customWidth="1"/>
    <col min="7683" max="7683" width="7.54296875" customWidth="1"/>
    <col min="7684" max="7684" width="10.453125" customWidth="1"/>
    <col min="7685" max="7685" width="8.81640625"/>
    <col min="7686" max="7686" width="26" customWidth="1"/>
    <col min="7687" max="7687" width="17.6328125" customWidth="1"/>
    <col min="7688" max="7688" width="20" customWidth="1"/>
    <col min="7689" max="7929" width="8.81640625"/>
    <col min="7930" max="7930" width="11.54296875" customWidth="1"/>
    <col min="7931" max="7931" width="11.36328125" customWidth="1"/>
    <col min="7932" max="7933" width="8.1796875" customWidth="1"/>
    <col min="7934" max="7934" width="9.6328125" customWidth="1"/>
    <col min="7935" max="7935" width="8.54296875" customWidth="1"/>
    <col min="7936" max="7936" width="11.81640625" customWidth="1"/>
    <col min="7937" max="7937" width="35.54296875" customWidth="1"/>
    <col min="7938" max="7938" width="9.81640625" customWidth="1"/>
    <col min="7939" max="7939" width="7.54296875" customWidth="1"/>
    <col min="7940" max="7940" width="10.453125" customWidth="1"/>
    <col min="7941" max="7941" width="8.81640625"/>
    <col min="7942" max="7942" width="26" customWidth="1"/>
    <col min="7943" max="7943" width="17.6328125" customWidth="1"/>
    <col min="7944" max="7944" width="20" customWidth="1"/>
    <col min="7945" max="8185" width="8.81640625"/>
    <col min="8186" max="8186" width="11.54296875" customWidth="1"/>
    <col min="8187" max="8187" width="11.36328125" customWidth="1"/>
    <col min="8188" max="8189" width="8.1796875" customWidth="1"/>
    <col min="8190" max="8190" width="9.6328125" customWidth="1"/>
    <col min="8191" max="8191" width="8.54296875" customWidth="1"/>
    <col min="8192" max="8192" width="11.81640625" customWidth="1"/>
    <col min="8193" max="8193" width="35.54296875" customWidth="1"/>
    <col min="8194" max="8194" width="9.81640625" customWidth="1"/>
    <col min="8195" max="8195" width="7.54296875" customWidth="1"/>
    <col min="8196" max="8196" width="10.453125" customWidth="1"/>
    <col min="8197" max="8197" width="8.81640625"/>
    <col min="8198" max="8198" width="26" customWidth="1"/>
    <col min="8199" max="8199" width="17.6328125" customWidth="1"/>
    <col min="8200" max="8200" width="20" customWidth="1"/>
    <col min="8201" max="8441" width="8.81640625"/>
    <col min="8442" max="8442" width="11.54296875" customWidth="1"/>
    <col min="8443" max="8443" width="11.36328125" customWidth="1"/>
    <col min="8444" max="8445" width="8.1796875" customWidth="1"/>
    <col min="8446" max="8446" width="9.6328125" customWidth="1"/>
    <col min="8447" max="8447" width="8.54296875" customWidth="1"/>
    <col min="8448" max="8448" width="11.81640625" customWidth="1"/>
    <col min="8449" max="8449" width="35.54296875" customWidth="1"/>
    <col min="8450" max="8450" width="9.81640625" customWidth="1"/>
    <col min="8451" max="8451" width="7.54296875" customWidth="1"/>
    <col min="8452" max="8452" width="10.453125" customWidth="1"/>
    <col min="8453" max="8453" width="8.81640625"/>
    <col min="8454" max="8454" width="26" customWidth="1"/>
    <col min="8455" max="8455" width="17.6328125" customWidth="1"/>
    <col min="8456" max="8456" width="20" customWidth="1"/>
    <col min="8457" max="8697" width="8.81640625"/>
    <col min="8698" max="8698" width="11.54296875" customWidth="1"/>
    <col min="8699" max="8699" width="11.36328125" customWidth="1"/>
    <col min="8700" max="8701" width="8.1796875" customWidth="1"/>
    <col min="8702" max="8702" width="9.6328125" customWidth="1"/>
    <col min="8703" max="8703" width="8.54296875" customWidth="1"/>
    <col min="8704" max="8704" width="11.81640625" customWidth="1"/>
    <col min="8705" max="8705" width="35.54296875" customWidth="1"/>
    <col min="8706" max="8706" width="9.81640625" customWidth="1"/>
    <col min="8707" max="8707" width="7.54296875" customWidth="1"/>
    <col min="8708" max="8708" width="10.453125" customWidth="1"/>
    <col min="8709" max="8709" width="8.81640625"/>
    <col min="8710" max="8710" width="26" customWidth="1"/>
    <col min="8711" max="8711" width="17.6328125" customWidth="1"/>
    <col min="8712" max="8712" width="20" customWidth="1"/>
    <col min="8713" max="8953" width="8.81640625"/>
    <col min="8954" max="8954" width="11.54296875" customWidth="1"/>
    <col min="8955" max="8955" width="11.36328125" customWidth="1"/>
    <col min="8956" max="8957" width="8.1796875" customWidth="1"/>
    <col min="8958" max="8958" width="9.6328125" customWidth="1"/>
    <col min="8959" max="8959" width="8.54296875" customWidth="1"/>
    <col min="8960" max="8960" width="11.81640625" customWidth="1"/>
    <col min="8961" max="8961" width="35.54296875" customWidth="1"/>
    <col min="8962" max="8962" width="9.81640625" customWidth="1"/>
    <col min="8963" max="8963" width="7.54296875" customWidth="1"/>
    <col min="8964" max="8964" width="10.453125" customWidth="1"/>
    <col min="8965" max="8965" width="8.81640625"/>
    <col min="8966" max="8966" width="26" customWidth="1"/>
    <col min="8967" max="8967" width="17.6328125" customWidth="1"/>
    <col min="8968" max="8968" width="20" customWidth="1"/>
    <col min="8969" max="9209" width="8.81640625"/>
    <col min="9210" max="9210" width="11.54296875" customWidth="1"/>
    <col min="9211" max="9211" width="11.36328125" customWidth="1"/>
    <col min="9212" max="9213" width="8.1796875" customWidth="1"/>
    <col min="9214" max="9214" width="9.6328125" customWidth="1"/>
    <col min="9215" max="9215" width="8.54296875" customWidth="1"/>
    <col min="9216" max="9216" width="11.81640625" customWidth="1"/>
    <col min="9217" max="9217" width="35.54296875" customWidth="1"/>
    <col min="9218" max="9218" width="9.81640625" customWidth="1"/>
    <col min="9219" max="9219" width="7.54296875" customWidth="1"/>
    <col min="9220" max="9220" width="10.453125" customWidth="1"/>
    <col min="9221" max="9221" width="8.81640625"/>
    <col min="9222" max="9222" width="26" customWidth="1"/>
    <col min="9223" max="9223" width="17.6328125" customWidth="1"/>
    <col min="9224" max="9224" width="20" customWidth="1"/>
    <col min="9225" max="9465" width="8.81640625"/>
    <col min="9466" max="9466" width="11.54296875" customWidth="1"/>
    <col min="9467" max="9467" width="11.36328125" customWidth="1"/>
    <col min="9468" max="9469" width="8.1796875" customWidth="1"/>
    <col min="9470" max="9470" width="9.6328125" customWidth="1"/>
    <col min="9471" max="9471" width="8.54296875" customWidth="1"/>
    <col min="9472" max="9472" width="11.81640625" customWidth="1"/>
    <col min="9473" max="9473" width="35.54296875" customWidth="1"/>
    <col min="9474" max="9474" width="9.81640625" customWidth="1"/>
    <col min="9475" max="9475" width="7.54296875" customWidth="1"/>
    <col min="9476" max="9476" width="10.453125" customWidth="1"/>
    <col min="9477" max="9477" width="8.81640625"/>
    <col min="9478" max="9478" width="26" customWidth="1"/>
    <col min="9479" max="9479" width="17.6328125" customWidth="1"/>
    <col min="9480" max="9480" width="20" customWidth="1"/>
    <col min="9481" max="9721" width="8.81640625"/>
    <col min="9722" max="9722" width="11.54296875" customWidth="1"/>
    <col min="9723" max="9723" width="11.36328125" customWidth="1"/>
    <col min="9724" max="9725" width="8.1796875" customWidth="1"/>
    <col min="9726" max="9726" width="9.6328125" customWidth="1"/>
    <col min="9727" max="9727" width="8.54296875" customWidth="1"/>
    <col min="9728" max="9728" width="11.81640625" customWidth="1"/>
    <col min="9729" max="9729" width="35.54296875" customWidth="1"/>
    <col min="9730" max="9730" width="9.81640625" customWidth="1"/>
    <col min="9731" max="9731" width="7.54296875" customWidth="1"/>
    <col min="9732" max="9732" width="10.453125" customWidth="1"/>
    <col min="9733" max="9733" width="8.81640625"/>
    <col min="9734" max="9734" width="26" customWidth="1"/>
    <col min="9735" max="9735" width="17.6328125" customWidth="1"/>
    <col min="9736" max="9736" width="20" customWidth="1"/>
    <col min="9737" max="9977" width="8.81640625"/>
    <col min="9978" max="9978" width="11.54296875" customWidth="1"/>
    <col min="9979" max="9979" width="11.36328125" customWidth="1"/>
    <col min="9980" max="9981" width="8.1796875" customWidth="1"/>
    <col min="9982" max="9982" width="9.6328125" customWidth="1"/>
    <col min="9983" max="9983" width="8.54296875" customWidth="1"/>
    <col min="9984" max="9984" width="11.81640625" customWidth="1"/>
    <col min="9985" max="9985" width="35.54296875" customWidth="1"/>
    <col min="9986" max="9986" width="9.81640625" customWidth="1"/>
    <col min="9987" max="9987" width="7.54296875" customWidth="1"/>
    <col min="9988" max="9988" width="10.453125" customWidth="1"/>
    <col min="9989" max="9989" width="8.81640625"/>
    <col min="9990" max="9990" width="26" customWidth="1"/>
    <col min="9991" max="9991" width="17.6328125" customWidth="1"/>
    <col min="9992" max="9992" width="20" customWidth="1"/>
    <col min="9993" max="10233" width="8.81640625"/>
    <col min="10234" max="10234" width="11.54296875" customWidth="1"/>
    <col min="10235" max="10235" width="11.36328125" customWidth="1"/>
    <col min="10236" max="10237" width="8.1796875" customWidth="1"/>
    <col min="10238" max="10238" width="9.6328125" customWidth="1"/>
    <col min="10239" max="10239" width="8.54296875" customWidth="1"/>
    <col min="10240" max="10240" width="11.81640625" customWidth="1"/>
    <col min="10241" max="10241" width="35.54296875" customWidth="1"/>
    <col min="10242" max="10242" width="9.81640625" customWidth="1"/>
    <col min="10243" max="10243" width="7.54296875" customWidth="1"/>
    <col min="10244" max="10244" width="10.453125" customWidth="1"/>
    <col min="10245" max="10245" width="8.81640625"/>
    <col min="10246" max="10246" width="26" customWidth="1"/>
    <col min="10247" max="10247" width="17.6328125" customWidth="1"/>
    <col min="10248" max="10248" width="20" customWidth="1"/>
    <col min="10249" max="10489" width="8.81640625"/>
    <col min="10490" max="10490" width="11.54296875" customWidth="1"/>
    <col min="10491" max="10491" width="11.36328125" customWidth="1"/>
    <col min="10492" max="10493" width="8.1796875" customWidth="1"/>
    <col min="10494" max="10494" width="9.6328125" customWidth="1"/>
    <col min="10495" max="10495" width="8.54296875" customWidth="1"/>
    <col min="10496" max="10496" width="11.81640625" customWidth="1"/>
    <col min="10497" max="10497" width="35.54296875" customWidth="1"/>
    <col min="10498" max="10498" width="9.81640625" customWidth="1"/>
    <col min="10499" max="10499" width="7.54296875" customWidth="1"/>
    <col min="10500" max="10500" width="10.453125" customWidth="1"/>
    <col min="10501" max="10501" width="8.81640625"/>
    <col min="10502" max="10502" width="26" customWidth="1"/>
    <col min="10503" max="10503" width="17.6328125" customWidth="1"/>
    <col min="10504" max="10504" width="20" customWidth="1"/>
    <col min="10505" max="10745" width="8.81640625"/>
    <col min="10746" max="10746" width="11.54296875" customWidth="1"/>
    <col min="10747" max="10747" width="11.36328125" customWidth="1"/>
    <col min="10748" max="10749" width="8.1796875" customWidth="1"/>
    <col min="10750" max="10750" width="9.6328125" customWidth="1"/>
    <col min="10751" max="10751" width="8.54296875" customWidth="1"/>
    <col min="10752" max="10752" width="11.81640625" customWidth="1"/>
    <col min="10753" max="10753" width="35.54296875" customWidth="1"/>
    <col min="10754" max="10754" width="9.81640625" customWidth="1"/>
    <col min="10755" max="10755" width="7.54296875" customWidth="1"/>
    <col min="10756" max="10756" width="10.453125" customWidth="1"/>
    <col min="10757" max="10757" width="8.81640625"/>
    <col min="10758" max="10758" width="26" customWidth="1"/>
    <col min="10759" max="10759" width="17.6328125" customWidth="1"/>
    <col min="10760" max="10760" width="20" customWidth="1"/>
    <col min="10761" max="11001" width="8.81640625"/>
    <col min="11002" max="11002" width="11.54296875" customWidth="1"/>
    <col min="11003" max="11003" width="11.36328125" customWidth="1"/>
    <col min="11004" max="11005" width="8.1796875" customWidth="1"/>
    <col min="11006" max="11006" width="9.6328125" customWidth="1"/>
    <col min="11007" max="11007" width="8.54296875" customWidth="1"/>
    <col min="11008" max="11008" width="11.81640625" customWidth="1"/>
    <col min="11009" max="11009" width="35.54296875" customWidth="1"/>
    <col min="11010" max="11010" width="9.81640625" customWidth="1"/>
    <col min="11011" max="11011" width="7.54296875" customWidth="1"/>
    <col min="11012" max="11012" width="10.453125" customWidth="1"/>
    <col min="11013" max="11013" width="8.81640625"/>
    <col min="11014" max="11014" width="26" customWidth="1"/>
    <col min="11015" max="11015" width="17.6328125" customWidth="1"/>
    <col min="11016" max="11016" width="20" customWidth="1"/>
    <col min="11017" max="11257" width="8.81640625"/>
    <col min="11258" max="11258" width="11.54296875" customWidth="1"/>
    <col min="11259" max="11259" width="11.36328125" customWidth="1"/>
    <col min="11260" max="11261" width="8.1796875" customWidth="1"/>
    <col min="11262" max="11262" width="9.6328125" customWidth="1"/>
    <col min="11263" max="11263" width="8.54296875" customWidth="1"/>
    <col min="11264" max="11264" width="11.81640625" customWidth="1"/>
    <col min="11265" max="11265" width="35.54296875" customWidth="1"/>
    <col min="11266" max="11266" width="9.81640625" customWidth="1"/>
    <col min="11267" max="11267" width="7.54296875" customWidth="1"/>
    <col min="11268" max="11268" width="10.453125" customWidth="1"/>
    <col min="11269" max="11269" width="8.81640625"/>
    <col min="11270" max="11270" width="26" customWidth="1"/>
    <col min="11271" max="11271" width="17.6328125" customWidth="1"/>
    <col min="11272" max="11272" width="20" customWidth="1"/>
    <col min="11273" max="11513" width="8.81640625"/>
    <col min="11514" max="11514" width="11.54296875" customWidth="1"/>
    <col min="11515" max="11515" width="11.36328125" customWidth="1"/>
    <col min="11516" max="11517" width="8.1796875" customWidth="1"/>
    <col min="11518" max="11518" width="9.6328125" customWidth="1"/>
    <col min="11519" max="11519" width="8.54296875" customWidth="1"/>
    <col min="11520" max="11520" width="11.81640625" customWidth="1"/>
    <col min="11521" max="11521" width="35.54296875" customWidth="1"/>
    <col min="11522" max="11522" width="9.81640625" customWidth="1"/>
    <col min="11523" max="11523" width="7.54296875" customWidth="1"/>
    <col min="11524" max="11524" width="10.453125" customWidth="1"/>
    <col min="11525" max="11525" width="8.81640625"/>
    <col min="11526" max="11526" width="26" customWidth="1"/>
    <col min="11527" max="11527" width="17.6328125" customWidth="1"/>
    <col min="11528" max="11528" width="20" customWidth="1"/>
    <col min="11529" max="11769" width="8.81640625"/>
    <col min="11770" max="11770" width="11.54296875" customWidth="1"/>
    <col min="11771" max="11771" width="11.36328125" customWidth="1"/>
    <col min="11772" max="11773" width="8.1796875" customWidth="1"/>
    <col min="11774" max="11774" width="9.6328125" customWidth="1"/>
    <col min="11775" max="11775" width="8.54296875" customWidth="1"/>
    <col min="11776" max="11776" width="11.81640625" customWidth="1"/>
    <col min="11777" max="11777" width="35.54296875" customWidth="1"/>
    <col min="11778" max="11778" width="9.81640625" customWidth="1"/>
    <col min="11779" max="11779" width="7.54296875" customWidth="1"/>
    <col min="11780" max="11780" width="10.453125" customWidth="1"/>
    <col min="11781" max="11781" width="8.81640625"/>
    <col min="11782" max="11782" width="26" customWidth="1"/>
    <col min="11783" max="11783" width="17.6328125" customWidth="1"/>
    <col min="11784" max="11784" width="20" customWidth="1"/>
    <col min="11785" max="12025" width="8.81640625"/>
    <col min="12026" max="12026" width="11.54296875" customWidth="1"/>
    <col min="12027" max="12027" width="11.36328125" customWidth="1"/>
    <col min="12028" max="12029" width="8.1796875" customWidth="1"/>
    <col min="12030" max="12030" width="9.6328125" customWidth="1"/>
    <col min="12031" max="12031" width="8.54296875" customWidth="1"/>
    <col min="12032" max="12032" width="11.81640625" customWidth="1"/>
    <col min="12033" max="12033" width="35.54296875" customWidth="1"/>
    <col min="12034" max="12034" width="9.81640625" customWidth="1"/>
    <col min="12035" max="12035" width="7.54296875" customWidth="1"/>
    <col min="12036" max="12036" width="10.453125" customWidth="1"/>
    <col min="12037" max="12037" width="8.81640625"/>
    <col min="12038" max="12038" width="26" customWidth="1"/>
    <col min="12039" max="12039" width="17.6328125" customWidth="1"/>
    <col min="12040" max="12040" width="20" customWidth="1"/>
    <col min="12041" max="12281" width="8.81640625"/>
    <col min="12282" max="12282" width="11.54296875" customWidth="1"/>
    <col min="12283" max="12283" width="11.36328125" customWidth="1"/>
    <col min="12284" max="12285" width="8.1796875" customWidth="1"/>
    <col min="12286" max="12286" width="9.6328125" customWidth="1"/>
    <col min="12287" max="12287" width="8.54296875" customWidth="1"/>
    <col min="12288" max="12288" width="11.81640625" customWidth="1"/>
    <col min="12289" max="12289" width="35.54296875" customWidth="1"/>
    <col min="12290" max="12290" width="9.81640625" customWidth="1"/>
    <col min="12291" max="12291" width="7.54296875" customWidth="1"/>
    <col min="12292" max="12292" width="10.453125" customWidth="1"/>
    <col min="12293" max="12293" width="8.81640625"/>
    <col min="12294" max="12294" width="26" customWidth="1"/>
    <col min="12295" max="12295" width="17.6328125" customWidth="1"/>
    <col min="12296" max="12296" width="20" customWidth="1"/>
    <col min="12297" max="12537" width="8.81640625"/>
    <col min="12538" max="12538" width="11.54296875" customWidth="1"/>
    <col min="12539" max="12539" width="11.36328125" customWidth="1"/>
    <col min="12540" max="12541" width="8.1796875" customWidth="1"/>
    <col min="12542" max="12542" width="9.6328125" customWidth="1"/>
    <col min="12543" max="12543" width="8.54296875" customWidth="1"/>
    <col min="12544" max="12544" width="11.81640625" customWidth="1"/>
    <col min="12545" max="12545" width="35.54296875" customWidth="1"/>
    <col min="12546" max="12546" width="9.81640625" customWidth="1"/>
    <col min="12547" max="12547" width="7.54296875" customWidth="1"/>
    <col min="12548" max="12548" width="10.453125" customWidth="1"/>
    <col min="12549" max="12549" width="8.81640625"/>
    <col min="12550" max="12550" width="26" customWidth="1"/>
    <col min="12551" max="12551" width="17.6328125" customWidth="1"/>
    <col min="12552" max="12552" width="20" customWidth="1"/>
    <col min="12553" max="12793" width="8.81640625"/>
    <col min="12794" max="12794" width="11.54296875" customWidth="1"/>
    <col min="12795" max="12795" width="11.36328125" customWidth="1"/>
    <col min="12796" max="12797" width="8.1796875" customWidth="1"/>
    <col min="12798" max="12798" width="9.6328125" customWidth="1"/>
    <col min="12799" max="12799" width="8.54296875" customWidth="1"/>
    <col min="12800" max="12800" width="11.81640625" customWidth="1"/>
    <col min="12801" max="12801" width="35.54296875" customWidth="1"/>
    <col min="12802" max="12802" width="9.81640625" customWidth="1"/>
    <col min="12803" max="12803" width="7.54296875" customWidth="1"/>
    <col min="12804" max="12804" width="10.453125" customWidth="1"/>
    <col min="12805" max="12805" width="8.81640625"/>
    <col min="12806" max="12806" width="26" customWidth="1"/>
    <col min="12807" max="12807" width="17.6328125" customWidth="1"/>
    <col min="12808" max="12808" width="20" customWidth="1"/>
    <col min="12809" max="13049" width="8.81640625"/>
    <col min="13050" max="13050" width="11.54296875" customWidth="1"/>
    <col min="13051" max="13051" width="11.36328125" customWidth="1"/>
    <col min="13052" max="13053" width="8.1796875" customWidth="1"/>
    <col min="13054" max="13054" width="9.6328125" customWidth="1"/>
    <col min="13055" max="13055" width="8.54296875" customWidth="1"/>
    <col min="13056" max="13056" width="11.81640625" customWidth="1"/>
    <col min="13057" max="13057" width="35.54296875" customWidth="1"/>
    <col min="13058" max="13058" width="9.81640625" customWidth="1"/>
    <col min="13059" max="13059" width="7.54296875" customWidth="1"/>
    <col min="13060" max="13060" width="10.453125" customWidth="1"/>
    <col min="13061" max="13061" width="8.81640625"/>
    <col min="13062" max="13062" width="26" customWidth="1"/>
    <col min="13063" max="13063" width="17.6328125" customWidth="1"/>
    <col min="13064" max="13064" width="20" customWidth="1"/>
    <col min="13065" max="13305" width="8.81640625"/>
    <col min="13306" max="13306" width="11.54296875" customWidth="1"/>
    <col min="13307" max="13307" width="11.36328125" customWidth="1"/>
    <col min="13308" max="13309" width="8.1796875" customWidth="1"/>
    <col min="13310" max="13310" width="9.6328125" customWidth="1"/>
    <col min="13311" max="13311" width="8.54296875" customWidth="1"/>
    <col min="13312" max="13312" width="11.81640625" customWidth="1"/>
    <col min="13313" max="13313" width="35.54296875" customWidth="1"/>
    <col min="13314" max="13314" width="9.81640625" customWidth="1"/>
    <col min="13315" max="13315" width="7.54296875" customWidth="1"/>
    <col min="13316" max="13316" width="10.453125" customWidth="1"/>
    <col min="13317" max="13317" width="8.81640625"/>
    <col min="13318" max="13318" width="26" customWidth="1"/>
    <col min="13319" max="13319" width="17.6328125" customWidth="1"/>
    <col min="13320" max="13320" width="20" customWidth="1"/>
    <col min="13321" max="13561" width="8.81640625"/>
    <col min="13562" max="13562" width="11.54296875" customWidth="1"/>
    <col min="13563" max="13563" width="11.36328125" customWidth="1"/>
    <col min="13564" max="13565" width="8.1796875" customWidth="1"/>
    <col min="13566" max="13566" width="9.6328125" customWidth="1"/>
    <col min="13567" max="13567" width="8.54296875" customWidth="1"/>
    <col min="13568" max="13568" width="11.81640625" customWidth="1"/>
    <col min="13569" max="13569" width="35.54296875" customWidth="1"/>
    <col min="13570" max="13570" width="9.81640625" customWidth="1"/>
    <col min="13571" max="13571" width="7.54296875" customWidth="1"/>
    <col min="13572" max="13572" width="10.453125" customWidth="1"/>
    <col min="13573" max="13573" width="8.81640625"/>
    <col min="13574" max="13574" width="26" customWidth="1"/>
    <col min="13575" max="13575" width="17.6328125" customWidth="1"/>
    <col min="13576" max="13576" width="20" customWidth="1"/>
    <col min="13577" max="13817" width="8.81640625"/>
    <col min="13818" max="13818" width="11.54296875" customWidth="1"/>
    <col min="13819" max="13819" width="11.36328125" customWidth="1"/>
    <col min="13820" max="13821" width="8.1796875" customWidth="1"/>
    <col min="13822" max="13822" width="9.6328125" customWidth="1"/>
    <col min="13823" max="13823" width="8.54296875" customWidth="1"/>
    <col min="13824" max="13824" width="11.81640625" customWidth="1"/>
    <col min="13825" max="13825" width="35.54296875" customWidth="1"/>
    <col min="13826" max="13826" width="9.81640625" customWidth="1"/>
    <col min="13827" max="13827" width="7.54296875" customWidth="1"/>
    <col min="13828" max="13828" width="10.453125" customWidth="1"/>
    <col min="13829" max="13829" width="8.81640625"/>
    <col min="13830" max="13830" width="26" customWidth="1"/>
    <col min="13831" max="13831" width="17.6328125" customWidth="1"/>
    <col min="13832" max="13832" width="20" customWidth="1"/>
    <col min="13833" max="14073" width="8.81640625"/>
    <col min="14074" max="14074" width="11.54296875" customWidth="1"/>
    <col min="14075" max="14075" width="11.36328125" customWidth="1"/>
    <col min="14076" max="14077" width="8.1796875" customWidth="1"/>
    <col min="14078" max="14078" width="9.6328125" customWidth="1"/>
    <col min="14079" max="14079" width="8.54296875" customWidth="1"/>
    <col min="14080" max="14080" width="11.81640625" customWidth="1"/>
    <col min="14081" max="14081" width="35.54296875" customWidth="1"/>
    <col min="14082" max="14082" width="9.81640625" customWidth="1"/>
    <col min="14083" max="14083" width="7.54296875" customWidth="1"/>
    <col min="14084" max="14084" width="10.453125" customWidth="1"/>
    <col min="14085" max="14085" width="8.81640625"/>
    <col min="14086" max="14086" width="26" customWidth="1"/>
    <col min="14087" max="14087" width="17.6328125" customWidth="1"/>
    <col min="14088" max="14088" width="20" customWidth="1"/>
    <col min="14089" max="14329" width="8.81640625"/>
    <col min="14330" max="14330" width="11.54296875" customWidth="1"/>
    <col min="14331" max="14331" width="11.36328125" customWidth="1"/>
    <col min="14332" max="14333" width="8.1796875" customWidth="1"/>
    <col min="14334" max="14334" width="9.6328125" customWidth="1"/>
    <col min="14335" max="14335" width="8.54296875" customWidth="1"/>
    <col min="14336" max="14336" width="11.81640625" customWidth="1"/>
    <col min="14337" max="14337" width="35.54296875" customWidth="1"/>
    <col min="14338" max="14338" width="9.81640625" customWidth="1"/>
    <col min="14339" max="14339" width="7.54296875" customWidth="1"/>
    <col min="14340" max="14340" width="10.453125" customWidth="1"/>
    <col min="14341" max="14341" width="8.81640625"/>
    <col min="14342" max="14342" width="26" customWidth="1"/>
    <col min="14343" max="14343" width="17.6328125" customWidth="1"/>
    <col min="14344" max="14344" width="20" customWidth="1"/>
    <col min="14345" max="14585" width="8.81640625"/>
    <col min="14586" max="14586" width="11.54296875" customWidth="1"/>
    <col min="14587" max="14587" width="11.36328125" customWidth="1"/>
    <col min="14588" max="14589" width="8.1796875" customWidth="1"/>
    <col min="14590" max="14590" width="9.6328125" customWidth="1"/>
    <col min="14591" max="14591" width="8.54296875" customWidth="1"/>
    <col min="14592" max="14592" width="11.81640625" customWidth="1"/>
    <col min="14593" max="14593" width="35.54296875" customWidth="1"/>
    <col min="14594" max="14594" width="9.81640625" customWidth="1"/>
    <col min="14595" max="14595" width="7.54296875" customWidth="1"/>
    <col min="14596" max="14596" width="10.453125" customWidth="1"/>
    <col min="14597" max="14597" width="8.81640625"/>
    <col min="14598" max="14598" width="26" customWidth="1"/>
    <col min="14599" max="14599" width="17.6328125" customWidth="1"/>
    <col min="14600" max="14600" width="20" customWidth="1"/>
    <col min="14601" max="14841" width="8.81640625"/>
    <col min="14842" max="14842" width="11.54296875" customWidth="1"/>
    <col min="14843" max="14843" width="11.36328125" customWidth="1"/>
    <col min="14844" max="14845" width="8.1796875" customWidth="1"/>
    <col min="14846" max="14846" width="9.6328125" customWidth="1"/>
    <col min="14847" max="14847" width="8.54296875" customWidth="1"/>
    <col min="14848" max="14848" width="11.81640625" customWidth="1"/>
    <col min="14849" max="14849" width="35.54296875" customWidth="1"/>
    <col min="14850" max="14850" width="9.81640625" customWidth="1"/>
    <col min="14851" max="14851" width="7.54296875" customWidth="1"/>
    <col min="14852" max="14852" width="10.453125" customWidth="1"/>
    <col min="14853" max="14853" width="8.81640625"/>
    <col min="14854" max="14854" width="26" customWidth="1"/>
    <col min="14855" max="14855" width="17.6328125" customWidth="1"/>
    <col min="14856" max="14856" width="20" customWidth="1"/>
    <col min="14857" max="15097" width="8.81640625"/>
    <col min="15098" max="15098" width="11.54296875" customWidth="1"/>
    <col min="15099" max="15099" width="11.36328125" customWidth="1"/>
    <col min="15100" max="15101" width="8.1796875" customWidth="1"/>
    <col min="15102" max="15102" width="9.6328125" customWidth="1"/>
    <col min="15103" max="15103" width="8.54296875" customWidth="1"/>
    <col min="15104" max="15104" width="11.81640625" customWidth="1"/>
    <col min="15105" max="15105" width="35.54296875" customWidth="1"/>
    <col min="15106" max="15106" width="9.81640625" customWidth="1"/>
    <col min="15107" max="15107" width="7.54296875" customWidth="1"/>
    <col min="15108" max="15108" width="10.453125" customWidth="1"/>
    <col min="15109" max="15109" width="8.81640625"/>
    <col min="15110" max="15110" width="26" customWidth="1"/>
    <col min="15111" max="15111" width="17.6328125" customWidth="1"/>
    <col min="15112" max="15112" width="20" customWidth="1"/>
    <col min="15113" max="15353" width="8.81640625"/>
    <col min="15354" max="15354" width="11.54296875" customWidth="1"/>
    <col min="15355" max="15355" width="11.36328125" customWidth="1"/>
    <col min="15356" max="15357" width="8.1796875" customWidth="1"/>
    <col min="15358" max="15358" width="9.6328125" customWidth="1"/>
    <col min="15359" max="15359" width="8.54296875" customWidth="1"/>
    <col min="15360" max="15360" width="11.81640625" customWidth="1"/>
    <col min="15361" max="15361" width="35.54296875" customWidth="1"/>
    <col min="15362" max="15362" width="9.81640625" customWidth="1"/>
    <col min="15363" max="15363" width="7.54296875" customWidth="1"/>
    <col min="15364" max="15364" width="10.453125" customWidth="1"/>
    <col min="15365" max="15365" width="8.81640625"/>
    <col min="15366" max="15366" width="26" customWidth="1"/>
    <col min="15367" max="15367" width="17.6328125" customWidth="1"/>
    <col min="15368" max="15368" width="20" customWidth="1"/>
    <col min="15369" max="15609" width="8.81640625"/>
    <col min="15610" max="15610" width="11.54296875" customWidth="1"/>
    <col min="15611" max="15611" width="11.36328125" customWidth="1"/>
    <col min="15612" max="15613" width="8.1796875" customWidth="1"/>
    <col min="15614" max="15614" width="9.6328125" customWidth="1"/>
    <col min="15615" max="15615" width="8.54296875" customWidth="1"/>
    <col min="15616" max="15616" width="11.81640625" customWidth="1"/>
    <col min="15617" max="15617" width="35.54296875" customWidth="1"/>
    <col min="15618" max="15618" width="9.81640625" customWidth="1"/>
    <col min="15619" max="15619" width="7.54296875" customWidth="1"/>
    <col min="15620" max="15620" width="10.453125" customWidth="1"/>
    <col min="15621" max="15621" width="8.81640625"/>
    <col min="15622" max="15622" width="26" customWidth="1"/>
    <col min="15623" max="15623" width="17.6328125" customWidth="1"/>
    <col min="15624" max="15624" width="20" customWidth="1"/>
    <col min="15625" max="15865" width="8.81640625"/>
    <col min="15866" max="15866" width="11.54296875" customWidth="1"/>
    <col min="15867" max="15867" width="11.36328125" customWidth="1"/>
    <col min="15868" max="15869" width="8.1796875" customWidth="1"/>
    <col min="15870" max="15870" width="9.6328125" customWidth="1"/>
    <col min="15871" max="15871" width="8.54296875" customWidth="1"/>
    <col min="15872" max="15872" width="11.81640625" customWidth="1"/>
    <col min="15873" max="15873" width="35.54296875" customWidth="1"/>
    <col min="15874" max="15874" width="9.81640625" customWidth="1"/>
    <col min="15875" max="15875" width="7.54296875" customWidth="1"/>
    <col min="15876" max="15876" width="10.453125" customWidth="1"/>
    <col min="15877" max="15877" width="8.81640625"/>
    <col min="15878" max="15878" width="26" customWidth="1"/>
    <col min="15879" max="15879" width="17.6328125" customWidth="1"/>
    <col min="15880" max="15880" width="20" customWidth="1"/>
    <col min="15881" max="16121" width="8.81640625"/>
    <col min="16122" max="16122" width="11.54296875" customWidth="1"/>
    <col min="16123" max="16123" width="11.36328125" customWidth="1"/>
    <col min="16124" max="16125" width="8.1796875" customWidth="1"/>
    <col min="16126" max="16126" width="9.6328125" customWidth="1"/>
    <col min="16127" max="16127" width="8.54296875" customWidth="1"/>
    <col min="16128" max="16128" width="11.81640625" customWidth="1"/>
    <col min="16129" max="16129" width="35.54296875" customWidth="1"/>
    <col min="16130" max="16130" width="9.81640625" customWidth="1"/>
    <col min="16131" max="16131" width="7.54296875" customWidth="1"/>
    <col min="16132" max="16132" width="10.453125" customWidth="1"/>
    <col min="16133" max="16133" width="8.81640625"/>
    <col min="16134" max="16134" width="26" customWidth="1"/>
    <col min="16135" max="16135" width="17.6328125" customWidth="1"/>
    <col min="16136" max="16136" width="20" customWidth="1"/>
    <col min="16137" max="16384" width="8.81640625"/>
  </cols>
  <sheetData>
    <row r="1" spans="1:12" ht="18.649999999999999" customHeight="1" x14ac:dyDescent="0.35">
      <c r="A1" s="49" t="s">
        <v>607</v>
      </c>
      <c r="B1" s="49"/>
      <c r="C1" s="49"/>
      <c r="D1" s="49"/>
      <c r="E1" s="49"/>
      <c r="F1" s="49"/>
      <c r="G1" s="49"/>
      <c r="H1" s="49"/>
    </row>
    <row r="2" spans="1:12" ht="20.5" customHeight="1" thickBot="1" x14ac:dyDescent="0.4">
      <c r="A2" s="49" t="s">
        <v>608</v>
      </c>
      <c r="B2" s="49"/>
      <c r="C2" s="49"/>
      <c r="D2" s="49"/>
      <c r="E2" s="49"/>
      <c r="F2" s="49"/>
      <c r="G2" s="49"/>
      <c r="H2" s="49"/>
    </row>
    <row r="3" spans="1:12" ht="22.25" customHeight="1" x14ac:dyDescent="0.35">
      <c r="A3" s="50" t="s">
        <v>98</v>
      </c>
      <c r="B3" s="51"/>
      <c r="C3" s="51"/>
      <c r="D3" s="51"/>
      <c r="E3" s="42" t="s">
        <v>154</v>
      </c>
      <c r="F3" s="42"/>
      <c r="G3" s="42" t="s">
        <v>609</v>
      </c>
      <c r="H3" s="44" t="s">
        <v>0</v>
      </c>
    </row>
    <row r="4" spans="1:12" ht="10.25" customHeight="1" x14ac:dyDescent="0.35">
      <c r="A4" s="52" t="s">
        <v>1</v>
      </c>
      <c r="B4" s="43" t="s">
        <v>2</v>
      </c>
      <c r="C4" s="43" t="s">
        <v>3</v>
      </c>
      <c r="D4" s="43" t="s">
        <v>4</v>
      </c>
      <c r="E4" s="43"/>
      <c r="F4" s="43"/>
      <c r="G4" s="43"/>
      <c r="H4" s="45"/>
    </row>
    <row r="5" spans="1:12" ht="40.25" customHeight="1" x14ac:dyDescent="0.35">
      <c r="A5" s="52"/>
      <c r="B5" s="43"/>
      <c r="C5" s="43"/>
      <c r="D5" s="43"/>
      <c r="E5" s="43"/>
      <c r="F5" s="43"/>
      <c r="G5" s="43"/>
      <c r="H5" s="45"/>
    </row>
    <row r="6" spans="1:12" ht="23" customHeight="1" x14ac:dyDescent="0.35">
      <c r="A6" s="53" t="s">
        <v>97</v>
      </c>
      <c r="B6" s="54"/>
      <c r="C6" s="54"/>
      <c r="D6" s="54"/>
      <c r="E6" s="54"/>
      <c r="F6" s="54"/>
      <c r="G6" s="54"/>
      <c r="H6" s="55"/>
      <c r="J6" s="18"/>
    </row>
    <row r="7" spans="1:12" ht="37.75" customHeight="1" x14ac:dyDescent="0.35">
      <c r="A7" s="22" t="s">
        <v>5</v>
      </c>
      <c r="B7" s="9" t="s">
        <v>6</v>
      </c>
      <c r="C7" s="2" t="s">
        <v>613</v>
      </c>
      <c r="D7" s="12">
        <v>8.6</v>
      </c>
      <c r="E7" s="34"/>
      <c r="F7" s="34"/>
      <c r="G7" s="9" t="s">
        <v>13</v>
      </c>
      <c r="H7" s="13" t="s">
        <v>13</v>
      </c>
      <c r="J7" s="18"/>
    </row>
    <row r="8" spans="1:12" ht="48" customHeight="1" x14ac:dyDescent="0.35">
      <c r="A8" s="22" t="s">
        <v>7</v>
      </c>
      <c r="B8" s="9" t="s">
        <v>8</v>
      </c>
      <c r="C8" s="12">
        <v>73</v>
      </c>
      <c r="D8" s="12">
        <v>81.099999999999994</v>
      </c>
      <c r="E8" s="34" t="s">
        <v>610</v>
      </c>
      <c r="F8" s="34"/>
      <c r="G8" s="9" t="s">
        <v>100</v>
      </c>
      <c r="H8" s="13" t="s">
        <v>9</v>
      </c>
      <c r="J8" s="18"/>
    </row>
    <row r="9" spans="1:12" ht="43.25" customHeight="1" x14ac:dyDescent="0.35">
      <c r="A9" s="23" t="s">
        <v>11</v>
      </c>
      <c r="B9" s="3" t="s">
        <v>12</v>
      </c>
      <c r="C9" s="12">
        <v>30</v>
      </c>
      <c r="D9" s="12">
        <v>48</v>
      </c>
      <c r="E9" s="34"/>
      <c r="F9" s="34"/>
      <c r="G9" s="9" t="s">
        <v>13</v>
      </c>
      <c r="H9" s="24" t="s">
        <v>13</v>
      </c>
    </row>
    <row r="10" spans="1:12" ht="45" customHeight="1" x14ac:dyDescent="0.35">
      <c r="A10" s="23" t="s">
        <v>14</v>
      </c>
      <c r="B10" s="3" t="s">
        <v>15</v>
      </c>
      <c r="C10" s="12">
        <v>30</v>
      </c>
      <c r="D10" s="12">
        <v>42.3</v>
      </c>
      <c r="E10" s="34"/>
      <c r="F10" s="34"/>
      <c r="G10" s="9" t="s">
        <v>102</v>
      </c>
      <c r="H10" s="16" t="s">
        <v>102</v>
      </c>
    </row>
    <row r="11" spans="1:12" ht="71.5" customHeight="1" x14ac:dyDescent="0.35">
      <c r="A11" s="23" t="s">
        <v>16</v>
      </c>
      <c r="B11" s="3" t="s">
        <v>17</v>
      </c>
      <c r="C11" s="12">
        <v>6</v>
      </c>
      <c r="D11" s="12">
        <v>6</v>
      </c>
      <c r="E11" s="34" t="s">
        <v>665</v>
      </c>
      <c r="F11" s="34"/>
      <c r="G11" s="9" t="s">
        <v>101</v>
      </c>
      <c r="H11" s="13" t="s">
        <v>101</v>
      </c>
    </row>
    <row r="12" spans="1:12" ht="30.65" customHeight="1" x14ac:dyDescent="0.35">
      <c r="A12" s="23" t="s">
        <v>18</v>
      </c>
      <c r="B12" s="3" t="s">
        <v>19</v>
      </c>
      <c r="C12" s="12">
        <v>84</v>
      </c>
      <c r="D12" s="12">
        <v>88</v>
      </c>
      <c r="E12" s="34"/>
      <c r="F12" s="34"/>
      <c r="G12" s="9" t="s">
        <v>100</v>
      </c>
      <c r="H12" s="24" t="s">
        <v>100</v>
      </c>
    </row>
    <row r="13" spans="1:12" ht="33" customHeight="1" x14ac:dyDescent="0.35">
      <c r="A13" s="23" t="s">
        <v>20</v>
      </c>
      <c r="B13" s="3" t="s">
        <v>21</v>
      </c>
      <c r="C13" s="17" t="s">
        <v>22</v>
      </c>
      <c r="D13" s="12">
        <v>288</v>
      </c>
      <c r="E13" s="34"/>
      <c r="F13" s="34"/>
      <c r="G13" s="9" t="s">
        <v>100</v>
      </c>
      <c r="H13" s="13" t="s">
        <v>595</v>
      </c>
    </row>
    <row r="14" spans="1:12" ht="31.25" customHeight="1" x14ac:dyDescent="0.35">
      <c r="A14" s="22" t="s">
        <v>23</v>
      </c>
      <c r="B14" s="9" t="s">
        <v>24</v>
      </c>
      <c r="C14" s="12">
        <v>50</v>
      </c>
      <c r="D14" s="12">
        <v>70</v>
      </c>
      <c r="E14" s="34"/>
      <c r="F14" s="34"/>
      <c r="G14" s="9" t="s">
        <v>103</v>
      </c>
      <c r="H14" s="13" t="s">
        <v>103</v>
      </c>
      <c r="I14" s="19"/>
      <c r="J14" s="19"/>
      <c r="K14" s="19"/>
      <c r="L14" s="19"/>
    </row>
    <row r="15" spans="1:12" ht="29" customHeight="1" x14ac:dyDescent="0.35">
      <c r="A15" s="25" t="s">
        <v>25</v>
      </c>
      <c r="B15" s="5" t="s">
        <v>26</v>
      </c>
      <c r="C15" s="12">
        <v>100</v>
      </c>
      <c r="D15" s="12">
        <v>100</v>
      </c>
      <c r="E15" s="34"/>
      <c r="F15" s="34"/>
      <c r="G15" s="9" t="s">
        <v>99</v>
      </c>
      <c r="H15" s="13" t="s">
        <v>99</v>
      </c>
      <c r="I15" s="19"/>
      <c r="J15" s="19"/>
      <c r="K15" s="19"/>
      <c r="L15" s="19"/>
    </row>
    <row r="16" spans="1:12" ht="31.25" customHeight="1" x14ac:dyDescent="0.35">
      <c r="A16" s="25" t="s">
        <v>27</v>
      </c>
      <c r="B16" s="5" t="s">
        <v>28</v>
      </c>
      <c r="C16" s="12">
        <v>1</v>
      </c>
      <c r="D16" s="12">
        <v>1</v>
      </c>
      <c r="E16" s="34"/>
      <c r="F16" s="34"/>
      <c r="G16" s="9" t="s">
        <v>99</v>
      </c>
      <c r="H16" s="13" t="s">
        <v>99</v>
      </c>
      <c r="I16" s="19"/>
      <c r="J16" s="19"/>
      <c r="K16" s="19"/>
      <c r="L16" s="19"/>
    </row>
    <row r="17" spans="1:56" ht="31.25" customHeight="1" x14ac:dyDescent="0.35">
      <c r="A17" s="25" t="s">
        <v>29</v>
      </c>
      <c r="B17" s="5" t="s">
        <v>30</v>
      </c>
      <c r="C17" s="12">
        <v>1300</v>
      </c>
      <c r="D17" s="12">
        <v>1066</v>
      </c>
      <c r="E17" s="34"/>
      <c r="F17" s="34"/>
      <c r="G17" s="9" t="s">
        <v>104</v>
      </c>
      <c r="H17" s="13" t="s">
        <v>104</v>
      </c>
      <c r="I17" s="19"/>
      <c r="J17" s="19"/>
      <c r="K17" s="19"/>
      <c r="L17" s="19"/>
    </row>
    <row r="18" spans="1:56" ht="29" customHeight="1" x14ac:dyDescent="0.35">
      <c r="A18" s="26" t="s">
        <v>31</v>
      </c>
      <c r="B18" s="3" t="s">
        <v>32</v>
      </c>
      <c r="C18" s="12">
        <v>192</v>
      </c>
      <c r="D18" s="12">
        <v>181</v>
      </c>
      <c r="E18" s="34"/>
      <c r="F18" s="34"/>
      <c r="G18" s="9" t="s">
        <v>104</v>
      </c>
      <c r="H18" s="13" t="s">
        <v>104</v>
      </c>
    </row>
    <row r="19" spans="1:56" ht="43.75" customHeight="1" x14ac:dyDescent="0.35">
      <c r="A19" s="26" t="s">
        <v>33</v>
      </c>
      <c r="B19" s="3" t="s">
        <v>34</v>
      </c>
      <c r="C19" s="12">
        <v>5</v>
      </c>
      <c r="D19" s="12">
        <v>1</v>
      </c>
      <c r="E19" s="34" t="s">
        <v>105</v>
      </c>
      <c r="F19" s="34"/>
      <c r="G19" s="9" t="s">
        <v>106</v>
      </c>
      <c r="H19" s="13" t="s">
        <v>106</v>
      </c>
    </row>
    <row r="20" spans="1:56" ht="76.75" customHeight="1" x14ac:dyDescent="0.35">
      <c r="A20" s="26" t="s">
        <v>35</v>
      </c>
      <c r="B20" s="3" t="s">
        <v>36</v>
      </c>
      <c r="C20" s="12">
        <v>80</v>
      </c>
      <c r="D20" s="12">
        <v>53</v>
      </c>
      <c r="E20" s="34" t="s">
        <v>107</v>
      </c>
      <c r="F20" s="34"/>
      <c r="G20" s="9" t="s">
        <v>106</v>
      </c>
      <c r="H20" s="13" t="s">
        <v>106</v>
      </c>
    </row>
    <row r="21" spans="1:56" ht="33" customHeight="1" x14ac:dyDescent="0.35">
      <c r="A21" s="26" t="s">
        <v>37</v>
      </c>
      <c r="B21" s="3" t="s">
        <v>38</v>
      </c>
      <c r="C21" s="12">
        <v>5</v>
      </c>
      <c r="D21" s="12">
        <v>5</v>
      </c>
      <c r="E21" s="34"/>
      <c r="F21" s="34"/>
      <c r="G21" s="9" t="s">
        <v>99</v>
      </c>
      <c r="H21" s="13" t="s">
        <v>99</v>
      </c>
    </row>
    <row r="22" spans="1:56" ht="29.5" customHeight="1" x14ac:dyDescent="0.35">
      <c r="A22" s="26" t="s">
        <v>39</v>
      </c>
      <c r="B22" s="3" t="s">
        <v>40</v>
      </c>
      <c r="C22" s="12">
        <v>100</v>
      </c>
      <c r="D22" s="12">
        <v>100</v>
      </c>
      <c r="E22" s="34"/>
      <c r="F22" s="34"/>
      <c r="G22" s="9" t="s">
        <v>99</v>
      </c>
      <c r="H22" s="13" t="s">
        <v>99</v>
      </c>
    </row>
    <row r="23" spans="1:56" s="20" customFormat="1" ht="25.75" customHeight="1" x14ac:dyDescent="0.35">
      <c r="A23" s="26" t="s">
        <v>41</v>
      </c>
      <c r="B23" s="3" t="s">
        <v>42</v>
      </c>
      <c r="C23" s="12">
        <v>1000</v>
      </c>
      <c r="D23" s="12">
        <v>911.7</v>
      </c>
      <c r="E23" s="34"/>
      <c r="F23" s="34"/>
      <c r="G23" s="9" t="s">
        <v>43</v>
      </c>
      <c r="H23" s="13" t="s">
        <v>43</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row>
    <row r="24" spans="1:56" s="20" customFormat="1" ht="32" customHeight="1" x14ac:dyDescent="0.35">
      <c r="A24" s="26" t="s">
        <v>44</v>
      </c>
      <c r="B24" s="3" t="s">
        <v>45</v>
      </c>
      <c r="C24" s="1">
        <v>111</v>
      </c>
      <c r="D24" s="12">
        <v>115.1</v>
      </c>
      <c r="E24" s="34"/>
      <c r="F24" s="34"/>
      <c r="G24" s="9" t="s">
        <v>99</v>
      </c>
      <c r="H24" s="13" t="s">
        <v>46</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row>
    <row r="25" spans="1:56" s="20" customFormat="1" ht="46.25" customHeight="1" x14ac:dyDescent="0.35">
      <c r="A25" s="26" t="s">
        <v>47</v>
      </c>
      <c r="B25" s="3" t="s">
        <v>48</v>
      </c>
      <c r="C25" s="12">
        <v>3</v>
      </c>
      <c r="D25" s="12">
        <v>2</v>
      </c>
      <c r="E25" s="34" t="s">
        <v>614</v>
      </c>
      <c r="F25" s="34"/>
      <c r="G25" s="9" t="s">
        <v>108</v>
      </c>
      <c r="H25" s="13" t="s">
        <v>108</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row>
    <row r="26" spans="1:56" s="20" customFormat="1" ht="42" customHeight="1" x14ac:dyDescent="0.35">
      <c r="A26" s="26" t="s">
        <v>49</v>
      </c>
      <c r="B26" s="3" t="s">
        <v>50</v>
      </c>
      <c r="C26" s="12">
        <v>4</v>
      </c>
      <c r="D26" s="12">
        <v>9</v>
      </c>
      <c r="E26" s="34"/>
      <c r="F26" s="34"/>
      <c r="G26" s="9" t="s">
        <v>102</v>
      </c>
      <c r="H26" s="13" t="s">
        <v>102</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row>
    <row r="27" spans="1:56" s="20" customFormat="1" ht="33.65" customHeight="1" x14ac:dyDescent="0.35">
      <c r="A27" s="26" t="s">
        <v>51</v>
      </c>
      <c r="B27" s="3" t="s">
        <v>52</v>
      </c>
      <c r="C27" s="12">
        <v>1250</v>
      </c>
      <c r="D27" s="12">
        <v>1249</v>
      </c>
      <c r="E27" s="34"/>
      <c r="F27" s="34"/>
      <c r="G27" s="9" t="s">
        <v>109</v>
      </c>
      <c r="H27" s="13" t="s">
        <v>109</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row>
    <row r="28" spans="1:56" s="20" customFormat="1" ht="45.65" customHeight="1" x14ac:dyDescent="0.35">
      <c r="A28" s="26" t="s">
        <v>53</v>
      </c>
      <c r="B28" s="3" t="s">
        <v>54</v>
      </c>
      <c r="C28" s="12">
        <v>1.7</v>
      </c>
      <c r="D28" s="12">
        <v>1.2</v>
      </c>
      <c r="E28" s="34"/>
      <c r="F28" s="34"/>
      <c r="G28" s="9" t="s">
        <v>100</v>
      </c>
      <c r="H28" s="13" t="s">
        <v>100</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row>
    <row r="29" spans="1:56" s="20" customFormat="1" ht="43.75" customHeight="1" x14ac:dyDescent="0.35">
      <c r="A29" s="26" t="s">
        <v>55</v>
      </c>
      <c r="B29" s="3" t="s">
        <v>56</v>
      </c>
      <c r="C29" s="12">
        <v>2</v>
      </c>
      <c r="D29" s="12">
        <v>4</v>
      </c>
      <c r="E29" s="34"/>
      <c r="F29" s="34"/>
      <c r="G29" s="9" t="s">
        <v>100</v>
      </c>
      <c r="H29" s="16" t="s">
        <v>595</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row>
    <row r="30" spans="1:56" s="20" customFormat="1" ht="33.65" customHeight="1" x14ac:dyDescent="0.35">
      <c r="A30" s="26" t="s">
        <v>57</v>
      </c>
      <c r="B30" s="3" t="s">
        <v>58</v>
      </c>
      <c r="C30" s="12">
        <v>6000</v>
      </c>
      <c r="D30" s="12">
        <v>6000</v>
      </c>
      <c r="E30" s="34"/>
      <c r="F30" s="34"/>
      <c r="G30" s="9" t="s">
        <v>106</v>
      </c>
      <c r="H30" s="13" t="s">
        <v>106</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row>
    <row r="31" spans="1:56" s="20" customFormat="1" ht="44.5" customHeight="1" x14ac:dyDescent="0.35">
      <c r="A31" s="26" t="s">
        <v>59</v>
      </c>
      <c r="B31" s="3" t="s">
        <v>60</v>
      </c>
      <c r="C31" s="12">
        <v>62.1</v>
      </c>
      <c r="D31" s="12">
        <v>57.5</v>
      </c>
      <c r="E31" s="34"/>
      <c r="F31" s="34"/>
      <c r="G31" s="9" t="s">
        <v>104</v>
      </c>
      <c r="H31" s="13" t="s">
        <v>46</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row>
    <row r="32" spans="1:56" s="20" customFormat="1" ht="32" customHeight="1" x14ac:dyDescent="0.35">
      <c r="A32" s="26" t="s">
        <v>61</v>
      </c>
      <c r="B32" s="3" t="s">
        <v>62</v>
      </c>
      <c r="C32" s="12">
        <v>300</v>
      </c>
      <c r="D32" s="12">
        <v>518</v>
      </c>
      <c r="E32" s="34"/>
      <c r="F32" s="34"/>
      <c r="G32" s="9" t="s">
        <v>110</v>
      </c>
      <c r="H32" s="13" t="s">
        <v>110</v>
      </c>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row>
    <row r="33" spans="1:56" s="20" customFormat="1" ht="33.65" customHeight="1" x14ac:dyDescent="0.35">
      <c r="A33" s="26" t="s">
        <v>63</v>
      </c>
      <c r="B33" s="3" t="s">
        <v>64</v>
      </c>
      <c r="C33" s="12">
        <v>84</v>
      </c>
      <c r="D33" s="12">
        <v>85</v>
      </c>
      <c r="E33" s="34"/>
      <c r="F33" s="34"/>
      <c r="G33" s="9" t="s">
        <v>100</v>
      </c>
      <c r="H33" s="16" t="s">
        <v>595</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row>
    <row r="34" spans="1:56" s="20" customFormat="1" ht="31.25" customHeight="1" x14ac:dyDescent="0.35">
      <c r="A34" s="26" t="s">
        <v>65</v>
      </c>
      <c r="B34" s="3" t="s">
        <v>66</v>
      </c>
      <c r="C34" s="12">
        <v>1</v>
      </c>
      <c r="D34" s="12">
        <v>1</v>
      </c>
      <c r="E34" s="34"/>
      <c r="F34" s="34"/>
      <c r="G34" s="9" t="s">
        <v>100</v>
      </c>
      <c r="H34" s="13" t="s">
        <v>100</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row>
    <row r="35" spans="1:56" s="20" customFormat="1" ht="30.65" customHeight="1" x14ac:dyDescent="0.35">
      <c r="A35" s="26" t="s">
        <v>67</v>
      </c>
      <c r="B35" s="3" t="s">
        <v>68</v>
      </c>
      <c r="C35" s="12">
        <v>2000</v>
      </c>
      <c r="D35" s="12">
        <v>2698</v>
      </c>
      <c r="E35" s="34"/>
      <c r="F35" s="34"/>
      <c r="G35" s="9" t="s">
        <v>104</v>
      </c>
      <c r="H35" s="13" t="s">
        <v>104</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row>
    <row r="36" spans="1:56" s="20" customFormat="1" ht="32" customHeight="1" x14ac:dyDescent="0.35">
      <c r="A36" s="26" t="s">
        <v>69</v>
      </c>
      <c r="B36" s="3" t="s">
        <v>70</v>
      </c>
      <c r="C36" s="12">
        <v>1100</v>
      </c>
      <c r="D36" s="12">
        <v>1300</v>
      </c>
      <c r="E36" s="34"/>
      <c r="F36" s="34"/>
      <c r="G36" s="9" t="s">
        <v>104</v>
      </c>
      <c r="H36" s="13" t="s">
        <v>104</v>
      </c>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row>
    <row r="37" spans="1:56" s="20" customFormat="1" ht="33" customHeight="1" x14ac:dyDescent="0.35">
      <c r="A37" s="26" t="s">
        <v>71</v>
      </c>
      <c r="B37" s="3" t="s">
        <v>72</v>
      </c>
      <c r="C37" s="12">
        <v>10</v>
      </c>
      <c r="D37" s="12">
        <v>14</v>
      </c>
      <c r="E37" s="34"/>
      <c r="F37" s="34"/>
      <c r="G37" s="9" t="s">
        <v>111</v>
      </c>
      <c r="H37" s="13" t="s">
        <v>111</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row>
    <row r="38" spans="1:56" s="20" customFormat="1" ht="31.25" customHeight="1" x14ac:dyDescent="0.35">
      <c r="A38" s="26" t="s">
        <v>73</v>
      </c>
      <c r="B38" s="3" t="s">
        <v>74</v>
      </c>
      <c r="C38" s="12">
        <v>1</v>
      </c>
      <c r="D38" s="12">
        <v>0</v>
      </c>
      <c r="E38" s="34"/>
      <c r="F38" s="34"/>
      <c r="G38" s="9" t="s">
        <v>111</v>
      </c>
      <c r="H38" s="13" t="s">
        <v>111</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row>
    <row r="39" spans="1:56" s="20" customFormat="1" ht="34.25" customHeight="1" x14ac:dyDescent="0.35">
      <c r="A39" s="26" t="s">
        <v>75</v>
      </c>
      <c r="B39" s="3" t="s">
        <v>76</v>
      </c>
      <c r="C39" s="12">
        <v>30</v>
      </c>
      <c r="D39" s="12">
        <v>112</v>
      </c>
      <c r="E39" s="34"/>
      <c r="F39" s="34"/>
      <c r="G39" s="9" t="s">
        <v>112</v>
      </c>
      <c r="H39" s="13" t="s">
        <v>112</v>
      </c>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row>
    <row r="40" spans="1:56" ht="34.25" customHeight="1" x14ac:dyDescent="0.35">
      <c r="A40" s="26" t="s">
        <v>77</v>
      </c>
      <c r="B40" s="3" t="s">
        <v>78</v>
      </c>
      <c r="C40" s="12">
        <v>100</v>
      </c>
      <c r="D40" s="12">
        <v>175</v>
      </c>
      <c r="E40" s="34"/>
      <c r="F40" s="34"/>
      <c r="G40" s="9" t="s">
        <v>13</v>
      </c>
      <c r="H40" s="13" t="s">
        <v>13</v>
      </c>
    </row>
    <row r="41" spans="1:56" ht="30.65" customHeight="1" x14ac:dyDescent="0.35">
      <c r="A41" s="26" t="s">
        <v>79</v>
      </c>
      <c r="B41" s="3" t="s">
        <v>80</v>
      </c>
      <c r="C41" s="12">
        <v>1</v>
      </c>
      <c r="D41" s="12">
        <v>1</v>
      </c>
      <c r="E41" s="34"/>
      <c r="F41" s="34"/>
      <c r="G41" s="9" t="s">
        <v>599</v>
      </c>
      <c r="H41" s="13" t="s">
        <v>599</v>
      </c>
    </row>
    <row r="42" spans="1:56" ht="33" customHeight="1" x14ac:dyDescent="0.35">
      <c r="A42" s="26" t="s">
        <v>81</v>
      </c>
      <c r="B42" s="3" t="s">
        <v>82</v>
      </c>
      <c r="C42" s="12">
        <v>12</v>
      </c>
      <c r="D42" s="12">
        <v>12</v>
      </c>
      <c r="E42" s="34"/>
      <c r="F42" s="34"/>
      <c r="G42" s="9" t="s">
        <v>606</v>
      </c>
      <c r="H42" s="13" t="s">
        <v>606</v>
      </c>
    </row>
    <row r="43" spans="1:56" ht="31.25" customHeight="1" x14ac:dyDescent="0.35">
      <c r="A43" s="26" t="s">
        <v>83</v>
      </c>
      <c r="B43" s="3" t="s">
        <v>84</v>
      </c>
      <c r="C43" s="12">
        <v>27</v>
      </c>
      <c r="D43" s="12">
        <v>30</v>
      </c>
      <c r="E43" s="34"/>
      <c r="F43" s="34"/>
      <c r="G43" s="9" t="s">
        <v>113</v>
      </c>
      <c r="H43" s="13" t="s">
        <v>113</v>
      </c>
    </row>
    <row r="44" spans="1:56" ht="36.65" customHeight="1" x14ac:dyDescent="0.35">
      <c r="A44" s="26" t="s">
        <v>85</v>
      </c>
      <c r="B44" s="4" t="s">
        <v>86</v>
      </c>
      <c r="C44" s="12">
        <v>4</v>
      </c>
      <c r="D44" s="12">
        <v>3</v>
      </c>
      <c r="E44" s="34"/>
      <c r="F44" s="34"/>
      <c r="G44" s="10" t="s">
        <v>87</v>
      </c>
      <c r="H44" s="16" t="s">
        <v>87</v>
      </c>
    </row>
    <row r="45" spans="1:56" ht="114.65" customHeight="1" x14ac:dyDescent="0.35">
      <c r="A45" s="26" t="s">
        <v>88</v>
      </c>
      <c r="B45" s="3" t="s">
        <v>89</v>
      </c>
      <c r="C45" s="12">
        <v>1</v>
      </c>
      <c r="D45" s="12">
        <v>4</v>
      </c>
      <c r="E45" s="34" t="s">
        <v>90</v>
      </c>
      <c r="F45" s="34"/>
      <c r="G45" s="9" t="s">
        <v>99</v>
      </c>
      <c r="H45" s="13" t="s">
        <v>99</v>
      </c>
    </row>
    <row r="46" spans="1:56" ht="33.65" customHeight="1" x14ac:dyDescent="0.35">
      <c r="A46" s="26" t="s">
        <v>91</v>
      </c>
      <c r="B46" s="3" t="s">
        <v>92</v>
      </c>
      <c r="C46" s="12">
        <v>100</v>
      </c>
      <c r="D46" s="12">
        <v>100</v>
      </c>
      <c r="E46" s="57"/>
      <c r="F46" s="57"/>
      <c r="G46" s="9" t="s">
        <v>114</v>
      </c>
      <c r="H46" s="13" t="s">
        <v>115</v>
      </c>
    </row>
    <row r="47" spans="1:56" ht="31.25" customHeight="1" x14ac:dyDescent="0.35">
      <c r="A47" s="23" t="s">
        <v>93</v>
      </c>
      <c r="B47" s="3" t="s">
        <v>94</v>
      </c>
      <c r="C47" s="12">
        <v>1</v>
      </c>
      <c r="D47" s="12">
        <v>0</v>
      </c>
      <c r="E47" s="34"/>
      <c r="F47" s="34"/>
      <c r="G47" s="9" t="s">
        <v>101</v>
      </c>
      <c r="H47" s="13" t="s">
        <v>101</v>
      </c>
    </row>
    <row r="48" spans="1:56" ht="33" customHeight="1" x14ac:dyDescent="0.35">
      <c r="A48" s="23" t="s">
        <v>95</v>
      </c>
      <c r="B48" s="3" t="s">
        <v>96</v>
      </c>
      <c r="C48" s="12">
        <v>1</v>
      </c>
      <c r="D48" s="12">
        <v>0</v>
      </c>
      <c r="E48" s="34"/>
      <c r="F48" s="34"/>
      <c r="G48" s="9" t="s">
        <v>101</v>
      </c>
      <c r="H48" s="13" t="s">
        <v>101</v>
      </c>
    </row>
    <row r="49" spans="1:8" ht="20.5" customHeight="1" x14ac:dyDescent="0.35">
      <c r="A49" s="46" t="s">
        <v>116</v>
      </c>
      <c r="B49" s="47"/>
      <c r="C49" s="47"/>
      <c r="D49" s="47"/>
      <c r="E49" s="47"/>
      <c r="F49" s="47"/>
      <c r="G49" s="47"/>
      <c r="H49" s="48"/>
    </row>
    <row r="50" spans="1:8" ht="48" customHeight="1" x14ac:dyDescent="0.35">
      <c r="A50" s="22" t="s">
        <v>117</v>
      </c>
      <c r="B50" s="9" t="s">
        <v>118</v>
      </c>
      <c r="C50" s="12" t="s">
        <v>121</v>
      </c>
      <c r="D50" s="6">
        <v>93</v>
      </c>
      <c r="E50" s="41" t="s">
        <v>150</v>
      </c>
      <c r="F50" s="41"/>
      <c r="G50" s="9" t="s">
        <v>120</v>
      </c>
      <c r="H50" s="13" t="s">
        <v>10</v>
      </c>
    </row>
    <row r="51" spans="1:8" ht="63" customHeight="1" x14ac:dyDescent="0.35">
      <c r="A51" s="22" t="s">
        <v>119</v>
      </c>
      <c r="B51" s="9" t="s">
        <v>149</v>
      </c>
      <c r="C51" s="12">
        <v>81</v>
      </c>
      <c r="D51" s="6">
        <v>97</v>
      </c>
      <c r="E51" s="56" t="s">
        <v>615</v>
      </c>
      <c r="F51" s="56"/>
      <c r="G51" s="9" t="s">
        <v>120</v>
      </c>
      <c r="H51" s="13" t="s">
        <v>122</v>
      </c>
    </row>
    <row r="52" spans="1:8" ht="46.25" customHeight="1" x14ac:dyDescent="0.35">
      <c r="A52" s="23" t="s">
        <v>123</v>
      </c>
      <c r="B52" s="3" t="s">
        <v>148</v>
      </c>
      <c r="C52" s="12">
        <v>5</v>
      </c>
      <c r="D52" s="6">
        <v>5</v>
      </c>
      <c r="E52" s="41" t="s">
        <v>151</v>
      </c>
      <c r="F52" s="41"/>
      <c r="G52" s="9" t="s">
        <v>120</v>
      </c>
      <c r="H52" s="16" t="s">
        <v>128</v>
      </c>
    </row>
    <row r="53" spans="1:8" ht="77.5" customHeight="1" x14ac:dyDescent="0.35">
      <c r="A53" s="23" t="s">
        <v>124</v>
      </c>
      <c r="B53" s="3" t="s">
        <v>125</v>
      </c>
      <c r="C53" s="12">
        <v>67.2</v>
      </c>
      <c r="D53" s="6">
        <v>60.1</v>
      </c>
      <c r="E53" s="41" t="s">
        <v>616</v>
      </c>
      <c r="F53" s="41"/>
      <c r="G53" s="9" t="s">
        <v>120</v>
      </c>
      <c r="H53" s="13" t="s">
        <v>120</v>
      </c>
    </row>
    <row r="54" spans="1:8" ht="46.75" customHeight="1" x14ac:dyDescent="0.35">
      <c r="A54" s="23" t="s">
        <v>126</v>
      </c>
      <c r="B54" s="3" t="s">
        <v>127</v>
      </c>
      <c r="C54" s="12">
        <v>92</v>
      </c>
      <c r="D54" s="6">
        <v>90.8</v>
      </c>
      <c r="E54" s="41" t="s">
        <v>617</v>
      </c>
      <c r="F54" s="41"/>
      <c r="G54" s="9" t="s">
        <v>120</v>
      </c>
      <c r="H54" s="13" t="s">
        <v>120</v>
      </c>
    </row>
    <row r="55" spans="1:8" ht="48.65" customHeight="1" x14ac:dyDescent="0.35">
      <c r="A55" s="22" t="s">
        <v>129</v>
      </c>
      <c r="B55" s="9" t="s">
        <v>130</v>
      </c>
      <c r="C55" s="12">
        <v>2</v>
      </c>
      <c r="D55" s="6">
        <v>2</v>
      </c>
      <c r="E55" s="41" t="s">
        <v>143</v>
      </c>
      <c r="F55" s="41"/>
      <c r="G55" s="9" t="s">
        <v>120</v>
      </c>
      <c r="H55" s="24" t="s">
        <v>144</v>
      </c>
    </row>
    <row r="56" spans="1:8" ht="116.5" customHeight="1" x14ac:dyDescent="0.35">
      <c r="A56" s="26" t="s">
        <v>131</v>
      </c>
      <c r="B56" s="3" t="s">
        <v>132</v>
      </c>
      <c r="C56" s="12">
        <v>2</v>
      </c>
      <c r="D56" s="6">
        <v>0</v>
      </c>
      <c r="E56" s="41" t="s">
        <v>152</v>
      </c>
      <c r="F56" s="41"/>
      <c r="G56" s="9" t="s">
        <v>120</v>
      </c>
      <c r="H56" s="24" t="s">
        <v>144</v>
      </c>
    </row>
    <row r="57" spans="1:8" ht="113.5" customHeight="1" x14ac:dyDescent="0.35">
      <c r="A57" s="26" t="s">
        <v>133</v>
      </c>
      <c r="B57" s="3" t="s">
        <v>134</v>
      </c>
      <c r="C57" s="12">
        <v>12</v>
      </c>
      <c r="D57" s="12">
        <v>10</v>
      </c>
      <c r="E57" s="34" t="s">
        <v>618</v>
      </c>
      <c r="F57" s="34"/>
      <c r="G57" s="9" t="s">
        <v>120</v>
      </c>
      <c r="H57" s="13" t="s">
        <v>600</v>
      </c>
    </row>
    <row r="58" spans="1:8" ht="92.5" customHeight="1" x14ac:dyDescent="0.35">
      <c r="A58" s="26" t="s">
        <v>135</v>
      </c>
      <c r="B58" s="3" t="s">
        <v>136</v>
      </c>
      <c r="C58" s="12">
        <v>85</v>
      </c>
      <c r="D58" s="12">
        <v>100.4</v>
      </c>
      <c r="E58" s="34" t="s">
        <v>153</v>
      </c>
      <c r="F58" s="34"/>
      <c r="G58" s="9" t="s">
        <v>120</v>
      </c>
      <c r="H58" s="13" t="s">
        <v>595</v>
      </c>
    </row>
    <row r="59" spans="1:8" ht="103.75" customHeight="1" x14ac:dyDescent="0.35">
      <c r="A59" s="26" t="s">
        <v>137</v>
      </c>
      <c r="B59" s="3" t="s">
        <v>138</v>
      </c>
      <c r="C59" s="12">
        <v>85</v>
      </c>
      <c r="D59" s="12">
        <v>104</v>
      </c>
      <c r="E59" s="34" t="s">
        <v>145</v>
      </c>
      <c r="F59" s="34"/>
      <c r="G59" s="9" t="s">
        <v>120</v>
      </c>
      <c r="H59" s="13" t="s">
        <v>600</v>
      </c>
    </row>
    <row r="60" spans="1:8" ht="31.75" customHeight="1" x14ac:dyDescent="0.35">
      <c r="A60" s="26" t="s">
        <v>139</v>
      </c>
      <c r="B60" s="3" t="s">
        <v>140</v>
      </c>
      <c r="C60" s="12">
        <v>2</v>
      </c>
      <c r="D60" s="12">
        <v>2</v>
      </c>
      <c r="E60" s="34" t="s">
        <v>146</v>
      </c>
      <c r="F60" s="34"/>
      <c r="G60" s="9" t="s">
        <v>120</v>
      </c>
      <c r="H60" s="16" t="s">
        <v>120</v>
      </c>
    </row>
    <row r="61" spans="1:8" ht="43.75" customHeight="1" x14ac:dyDescent="0.35">
      <c r="A61" s="26" t="s">
        <v>141</v>
      </c>
      <c r="B61" s="3" t="s">
        <v>142</v>
      </c>
      <c r="C61" s="12">
        <v>2</v>
      </c>
      <c r="D61" s="12">
        <v>0</v>
      </c>
      <c r="E61" s="34" t="s">
        <v>147</v>
      </c>
      <c r="F61" s="34"/>
      <c r="G61" s="9" t="s">
        <v>120</v>
      </c>
      <c r="H61" s="16" t="s">
        <v>120</v>
      </c>
    </row>
    <row r="62" spans="1:8" ht="20.5" customHeight="1" x14ac:dyDescent="0.35">
      <c r="A62" s="38" t="s">
        <v>186</v>
      </c>
      <c r="B62" s="39"/>
      <c r="C62" s="39"/>
      <c r="D62" s="39"/>
      <c r="E62" s="39"/>
      <c r="F62" s="39"/>
      <c r="G62" s="39"/>
      <c r="H62" s="40"/>
    </row>
    <row r="63" spans="1:8" ht="47.5" customHeight="1" x14ac:dyDescent="0.35">
      <c r="A63" s="22" t="s">
        <v>155</v>
      </c>
      <c r="B63" s="9" t="s">
        <v>619</v>
      </c>
      <c r="C63" s="12">
        <v>20</v>
      </c>
      <c r="D63" s="12">
        <v>10.3</v>
      </c>
      <c r="E63" s="34" t="s">
        <v>159</v>
      </c>
      <c r="F63" s="34"/>
      <c r="G63" s="9" t="s">
        <v>112</v>
      </c>
      <c r="H63" s="13" t="s">
        <v>601</v>
      </c>
    </row>
    <row r="64" spans="1:8" ht="54.65" customHeight="1" x14ac:dyDescent="0.35">
      <c r="A64" s="22" t="s">
        <v>156</v>
      </c>
      <c r="B64" s="7" t="s">
        <v>620</v>
      </c>
      <c r="C64" s="12">
        <v>20</v>
      </c>
      <c r="D64" s="8">
        <v>5</v>
      </c>
      <c r="E64" s="34" t="s">
        <v>159</v>
      </c>
      <c r="F64" s="34"/>
      <c r="G64" s="9" t="s">
        <v>112</v>
      </c>
      <c r="H64" s="13" t="s">
        <v>602</v>
      </c>
    </row>
    <row r="65" spans="1:8" x14ac:dyDescent="0.35">
      <c r="A65" s="62" t="s">
        <v>157</v>
      </c>
      <c r="B65" s="34" t="s">
        <v>158</v>
      </c>
      <c r="C65" s="61" t="s">
        <v>160</v>
      </c>
      <c r="D65" s="63">
        <f>+((383/4830)/(10398/142954))*100</f>
        <v>109.01798283393407</v>
      </c>
      <c r="E65" s="34"/>
      <c r="F65" s="34"/>
      <c r="G65" s="34" t="s">
        <v>112</v>
      </c>
      <c r="H65" s="37" t="s">
        <v>595</v>
      </c>
    </row>
    <row r="66" spans="1:8" x14ac:dyDescent="0.35">
      <c r="A66" s="62"/>
      <c r="B66" s="34"/>
      <c r="C66" s="61"/>
      <c r="D66" s="63"/>
      <c r="E66" s="34"/>
      <c r="F66" s="34"/>
      <c r="G66" s="34"/>
      <c r="H66" s="37"/>
    </row>
    <row r="67" spans="1:8" x14ac:dyDescent="0.35">
      <c r="A67" s="62"/>
      <c r="B67" s="34"/>
      <c r="C67" s="61"/>
      <c r="D67" s="63"/>
      <c r="E67" s="34"/>
      <c r="F67" s="34"/>
      <c r="G67" s="34"/>
      <c r="H67" s="37"/>
    </row>
    <row r="68" spans="1:8" x14ac:dyDescent="0.35">
      <c r="A68" s="62"/>
      <c r="B68" s="34"/>
      <c r="C68" s="61"/>
      <c r="D68" s="63"/>
      <c r="E68" s="34"/>
      <c r="F68" s="34"/>
      <c r="G68" s="34"/>
      <c r="H68" s="37"/>
    </row>
    <row r="69" spans="1:8" ht="45" customHeight="1" x14ac:dyDescent="0.35">
      <c r="A69" s="23" t="s">
        <v>161</v>
      </c>
      <c r="B69" s="3" t="s">
        <v>162</v>
      </c>
      <c r="C69" s="12">
        <v>88</v>
      </c>
      <c r="D69" s="1">
        <f>+((4209/106.277)/(119944/2886.515))*100</f>
        <v>95.309223184500027</v>
      </c>
      <c r="E69" s="34"/>
      <c r="F69" s="34"/>
      <c r="G69" s="9" t="s">
        <v>112</v>
      </c>
      <c r="H69" s="16" t="s">
        <v>595</v>
      </c>
    </row>
    <row r="70" spans="1:8" ht="43.25" customHeight="1" x14ac:dyDescent="0.35">
      <c r="A70" s="23" t="s">
        <v>163</v>
      </c>
      <c r="B70" s="3" t="s">
        <v>164</v>
      </c>
      <c r="C70" s="12">
        <v>3</v>
      </c>
      <c r="D70" s="1">
        <f>+((560-496)/496)*100</f>
        <v>12.903225806451612</v>
      </c>
      <c r="E70" s="34"/>
      <c r="F70" s="34"/>
      <c r="G70" s="9" t="s">
        <v>112</v>
      </c>
      <c r="H70" s="16" t="s">
        <v>166</v>
      </c>
    </row>
    <row r="71" spans="1:8" ht="60.65" customHeight="1" x14ac:dyDescent="0.35">
      <c r="A71" s="23" t="s">
        <v>165</v>
      </c>
      <c r="B71" s="3" t="s">
        <v>621</v>
      </c>
      <c r="C71" s="12" t="s">
        <v>167</v>
      </c>
      <c r="D71" s="1">
        <f>+((1561/4830)/(44708/142952))*100</f>
        <v>103.33816987006183</v>
      </c>
      <c r="E71" s="34"/>
      <c r="F71" s="34"/>
      <c r="G71" s="9" t="s">
        <v>112</v>
      </c>
      <c r="H71" s="16" t="s">
        <v>595</v>
      </c>
    </row>
    <row r="72" spans="1:8" ht="42" x14ac:dyDescent="0.35">
      <c r="A72" s="23" t="s">
        <v>168</v>
      </c>
      <c r="B72" s="3" t="s">
        <v>169</v>
      </c>
      <c r="C72" s="12">
        <v>26</v>
      </c>
      <c r="D72" s="1">
        <f>28452/1000</f>
        <v>28.452000000000002</v>
      </c>
      <c r="E72" s="34"/>
      <c r="F72" s="34"/>
      <c r="G72" s="9" t="s">
        <v>112</v>
      </c>
      <c r="H72" s="13" t="s">
        <v>603</v>
      </c>
    </row>
    <row r="73" spans="1:8" ht="33" customHeight="1" x14ac:dyDescent="0.35">
      <c r="A73" s="23" t="s">
        <v>170</v>
      </c>
      <c r="B73" s="3" t="s">
        <v>171</v>
      </c>
      <c r="C73" s="12">
        <v>320</v>
      </c>
      <c r="D73" s="1">
        <v>482</v>
      </c>
      <c r="E73" s="34"/>
      <c r="F73" s="34"/>
      <c r="G73" s="9" t="s">
        <v>112</v>
      </c>
      <c r="H73" s="24" t="s">
        <v>604</v>
      </c>
    </row>
    <row r="74" spans="1:8" ht="34.75" customHeight="1" x14ac:dyDescent="0.35">
      <c r="A74" s="23" t="s">
        <v>172</v>
      </c>
      <c r="B74" s="3" t="s">
        <v>622</v>
      </c>
      <c r="C74" s="12">
        <v>0</v>
      </c>
      <c r="D74" s="11">
        <v>0</v>
      </c>
      <c r="E74" s="34"/>
      <c r="F74" s="34"/>
      <c r="G74" s="9" t="s">
        <v>112</v>
      </c>
      <c r="H74" s="24" t="s">
        <v>112</v>
      </c>
    </row>
    <row r="75" spans="1:8" ht="57.65" customHeight="1" x14ac:dyDescent="0.35">
      <c r="A75" s="23" t="s">
        <v>173</v>
      </c>
      <c r="B75" s="3" t="s">
        <v>174</v>
      </c>
      <c r="C75" s="17">
        <v>2</v>
      </c>
      <c r="D75" s="11">
        <v>2</v>
      </c>
      <c r="E75" s="34" t="s">
        <v>187</v>
      </c>
      <c r="F75" s="34"/>
      <c r="G75" s="9" t="s">
        <v>112</v>
      </c>
      <c r="H75" s="13" t="s">
        <v>605</v>
      </c>
    </row>
    <row r="76" spans="1:8" ht="28" x14ac:dyDescent="0.35">
      <c r="A76" s="22" t="s">
        <v>175</v>
      </c>
      <c r="B76" s="9" t="s">
        <v>176</v>
      </c>
      <c r="C76" s="12">
        <v>100</v>
      </c>
      <c r="D76" s="12">
        <v>100</v>
      </c>
      <c r="E76" s="34"/>
      <c r="F76" s="34"/>
      <c r="G76" s="9" t="s">
        <v>112</v>
      </c>
      <c r="H76" s="13" t="s">
        <v>112</v>
      </c>
    </row>
    <row r="77" spans="1:8" ht="28" x14ac:dyDescent="0.35">
      <c r="A77" s="25" t="s">
        <v>177</v>
      </c>
      <c r="B77" s="5" t="s">
        <v>623</v>
      </c>
      <c r="C77" s="12">
        <v>3</v>
      </c>
      <c r="D77" s="12">
        <v>8</v>
      </c>
      <c r="E77" s="34"/>
      <c r="F77" s="34"/>
      <c r="G77" s="9" t="s">
        <v>112</v>
      </c>
      <c r="H77" s="13" t="s">
        <v>112</v>
      </c>
    </row>
    <row r="78" spans="1:8" ht="22.75" customHeight="1" x14ac:dyDescent="0.35">
      <c r="A78" s="26" t="s">
        <v>178</v>
      </c>
      <c r="B78" s="3" t="s">
        <v>624</v>
      </c>
      <c r="C78" s="12">
        <v>9</v>
      </c>
      <c r="D78" s="12">
        <v>20</v>
      </c>
      <c r="E78" s="34"/>
      <c r="F78" s="34"/>
      <c r="G78" s="9" t="s">
        <v>112</v>
      </c>
      <c r="H78" s="13" t="s">
        <v>604</v>
      </c>
    </row>
    <row r="79" spans="1:8" ht="28" x14ac:dyDescent="0.35">
      <c r="A79" s="26" t="s">
        <v>179</v>
      </c>
      <c r="B79" s="3" t="s">
        <v>625</v>
      </c>
      <c r="C79" s="12">
        <v>5</v>
      </c>
      <c r="D79" s="12">
        <v>6</v>
      </c>
      <c r="E79" s="34"/>
      <c r="F79" s="34"/>
      <c r="G79" s="9" t="s">
        <v>112</v>
      </c>
      <c r="H79" s="13" t="s">
        <v>112</v>
      </c>
    </row>
    <row r="80" spans="1:8" ht="28" x14ac:dyDescent="0.35">
      <c r="A80" s="26" t="s">
        <v>180</v>
      </c>
      <c r="B80" s="3" t="s">
        <v>626</v>
      </c>
      <c r="C80" s="12">
        <v>5</v>
      </c>
      <c r="D80" s="12">
        <v>5</v>
      </c>
      <c r="E80" s="34"/>
      <c r="F80" s="34"/>
      <c r="G80" s="9" t="s">
        <v>112</v>
      </c>
      <c r="H80" s="13" t="s">
        <v>112</v>
      </c>
    </row>
    <row r="81" spans="1:8" ht="28" x14ac:dyDescent="0.35">
      <c r="A81" s="26" t="s">
        <v>181</v>
      </c>
      <c r="B81" s="3" t="s">
        <v>627</v>
      </c>
      <c r="C81" s="12">
        <v>2</v>
      </c>
      <c r="D81" s="12">
        <v>1</v>
      </c>
      <c r="E81" s="34"/>
      <c r="F81" s="34"/>
      <c r="G81" s="9" t="s">
        <v>112</v>
      </c>
      <c r="H81" s="13" t="s">
        <v>112</v>
      </c>
    </row>
    <row r="82" spans="1:8" ht="22.75" customHeight="1" x14ac:dyDescent="0.35">
      <c r="A82" s="23" t="s">
        <v>182</v>
      </c>
      <c r="B82" s="3" t="s">
        <v>628</v>
      </c>
      <c r="C82" s="12">
        <v>2</v>
      </c>
      <c r="D82" s="12">
        <v>8</v>
      </c>
      <c r="E82" s="34"/>
      <c r="F82" s="34"/>
      <c r="G82" s="9" t="s">
        <v>112</v>
      </c>
      <c r="H82" s="13" t="s">
        <v>112</v>
      </c>
    </row>
    <row r="83" spans="1:8" ht="26.5" customHeight="1" x14ac:dyDescent="0.35">
      <c r="A83" s="23" t="s">
        <v>183</v>
      </c>
      <c r="B83" s="3" t="s">
        <v>629</v>
      </c>
      <c r="C83" s="12">
        <v>1</v>
      </c>
      <c r="D83" s="12">
        <v>1</v>
      </c>
      <c r="E83" s="34"/>
      <c r="F83" s="34"/>
      <c r="G83" s="9" t="s">
        <v>112</v>
      </c>
      <c r="H83" s="13" t="s">
        <v>112</v>
      </c>
    </row>
    <row r="84" spans="1:8" ht="22.25" customHeight="1" x14ac:dyDescent="0.35">
      <c r="A84" s="23" t="s">
        <v>184</v>
      </c>
      <c r="B84" s="3" t="s">
        <v>185</v>
      </c>
      <c r="C84" s="12">
        <v>100</v>
      </c>
      <c r="D84" s="12">
        <v>100</v>
      </c>
      <c r="E84" s="34"/>
      <c r="F84" s="34"/>
      <c r="G84" s="9" t="s">
        <v>112</v>
      </c>
      <c r="H84" s="13" t="s">
        <v>112</v>
      </c>
    </row>
    <row r="85" spans="1:8" ht="24" customHeight="1" x14ac:dyDescent="0.35">
      <c r="A85" s="58" t="s">
        <v>188</v>
      </c>
      <c r="B85" s="59"/>
      <c r="C85" s="59"/>
      <c r="D85" s="59"/>
      <c r="E85" s="59"/>
      <c r="F85" s="59"/>
      <c r="G85" s="59"/>
      <c r="H85" s="60"/>
    </row>
    <row r="86" spans="1:8" ht="33" customHeight="1" x14ac:dyDescent="0.35">
      <c r="A86" s="22" t="s">
        <v>189</v>
      </c>
      <c r="B86" s="9" t="s">
        <v>190</v>
      </c>
      <c r="C86" s="12">
        <v>3</v>
      </c>
      <c r="D86" s="12">
        <v>3</v>
      </c>
      <c r="E86" s="64"/>
      <c r="F86" s="64"/>
      <c r="G86" s="9" t="s">
        <v>104</v>
      </c>
      <c r="H86" s="13" t="s">
        <v>104</v>
      </c>
    </row>
    <row r="87" spans="1:8" ht="32.5" customHeight="1" x14ac:dyDescent="0.35">
      <c r="A87" s="23" t="s">
        <v>191</v>
      </c>
      <c r="B87" s="3" t="s">
        <v>630</v>
      </c>
      <c r="C87" s="12">
        <v>92</v>
      </c>
      <c r="D87" s="12">
        <v>92</v>
      </c>
      <c r="E87" s="34"/>
      <c r="F87" s="34"/>
      <c r="G87" s="9" t="s">
        <v>104</v>
      </c>
      <c r="H87" s="13" t="s">
        <v>595</v>
      </c>
    </row>
    <row r="88" spans="1:8" ht="31.25" customHeight="1" x14ac:dyDescent="0.35">
      <c r="A88" s="23" t="s">
        <v>192</v>
      </c>
      <c r="B88" s="3" t="s">
        <v>631</v>
      </c>
      <c r="C88" s="12">
        <v>4</v>
      </c>
      <c r="D88" s="12">
        <v>4</v>
      </c>
      <c r="E88" s="34"/>
      <c r="F88" s="34"/>
      <c r="G88" s="9" t="s">
        <v>104</v>
      </c>
      <c r="H88" s="16" t="s">
        <v>194</v>
      </c>
    </row>
    <row r="89" spans="1:8" ht="47.5" customHeight="1" x14ac:dyDescent="0.35">
      <c r="A89" s="23" t="s">
        <v>193</v>
      </c>
      <c r="B89" s="3" t="s">
        <v>632</v>
      </c>
      <c r="C89" s="17" t="s">
        <v>195</v>
      </c>
      <c r="D89" s="12">
        <v>294</v>
      </c>
      <c r="E89" s="34" t="s">
        <v>196</v>
      </c>
      <c r="F89" s="34"/>
      <c r="G89" s="9" t="s">
        <v>104</v>
      </c>
      <c r="H89" s="24" t="s">
        <v>197</v>
      </c>
    </row>
    <row r="90" spans="1:8" ht="28" x14ac:dyDescent="0.35">
      <c r="A90" s="22" t="s">
        <v>198</v>
      </c>
      <c r="B90" s="9" t="s">
        <v>199</v>
      </c>
      <c r="C90" s="12">
        <v>20</v>
      </c>
      <c r="D90" s="12">
        <v>54</v>
      </c>
      <c r="E90" s="34"/>
      <c r="F90" s="34"/>
      <c r="G90" s="9" t="s">
        <v>104</v>
      </c>
      <c r="H90" s="13" t="s">
        <v>104</v>
      </c>
    </row>
    <row r="91" spans="1:8" ht="28" x14ac:dyDescent="0.35">
      <c r="A91" s="22" t="s">
        <v>200</v>
      </c>
      <c r="B91" s="9" t="s">
        <v>201</v>
      </c>
      <c r="C91" s="12">
        <v>10</v>
      </c>
      <c r="D91" s="12">
        <v>10</v>
      </c>
      <c r="E91" s="34"/>
      <c r="F91" s="34"/>
      <c r="G91" s="9" t="s">
        <v>104</v>
      </c>
      <c r="H91" s="13" t="s">
        <v>104</v>
      </c>
    </row>
    <row r="92" spans="1:8" ht="28" x14ac:dyDescent="0.35">
      <c r="A92" s="26" t="s">
        <v>202</v>
      </c>
      <c r="B92" s="3" t="s">
        <v>203</v>
      </c>
      <c r="C92" s="12">
        <v>1</v>
      </c>
      <c r="D92" s="12">
        <v>3</v>
      </c>
      <c r="E92" s="34"/>
      <c r="F92" s="34"/>
      <c r="G92" s="9" t="s">
        <v>104</v>
      </c>
      <c r="H92" s="13" t="s">
        <v>104</v>
      </c>
    </row>
    <row r="93" spans="1:8" ht="31.75" customHeight="1" x14ac:dyDescent="0.35">
      <c r="A93" s="26" t="s">
        <v>204</v>
      </c>
      <c r="B93" s="3" t="s">
        <v>205</v>
      </c>
      <c r="C93" s="12">
        <v>100</v>
      </c>
      <c r="D93" s="12">
        <v>80</v>
      </c>
      <c r="E93" s="34" t="s">
        <v>210</v>
      </c>
      <c r="F93" s="34"/>
      <c r="G93" s="9" t="s">
        <v>104</v>
      </c>
      <c r="H93" s="13" t="s">
        <v>104</v>
      </c>
    </row>
    <row r="94" spans="1:8" ht="28" x14ac:dyDescent="0.35">
      <c r="A94" s="26" t="s">
        <v>206</v>
      </c>
      <c r="B94" s="3" t="s">
        <v>207</v>
      </c>
      <c r="C94" s="12">
        <v>100</v>
      </c>
      <c r="D94" s="12">
        <v>100</v>
      </c>
      <c r="E94" s="34"/>
      <c r="F94" s="34"/>
      <c r="G94" s="9" t="s">
        <v>104</v>
      </c>
      <c r="H94" s="13" t="s">
        <v>104</v>
      </c>
    </row>
    <row r="95" spans="1:8" ht="28" x14ac:dyDescent="0.35">
      <c r="A95" s="23" t="s">
        <v>208</v>
      </c>
      <c r="B95" s="3" t="s">
        <v>209</v>
      </c>
      <c r="C95" s="12">
        <v>40</v>
      </c>
      <c r="D95" s="12">
        <v>110</v>
      </c>
      <c r="E95" s="34"/>
      <c r="F95" s="34"/>
      <c r="G95" s="9" t="s">
        <v>104</v>
      </c>
      <c r="H95" s="13" t="s">
        <v>104</v>
      </c>
    </row>
    <row r="96" spans="1:8" ht="25.75" customHeight="1" x14ac:dyDescent="0.35">
      <c r="A96" s="38" t="s">
        <v>211</v>
      </c>
      <c r="B96" s="39"/>
      <c r="C96" s="39"/>
      <c r="D96" s="39"/>
      <c r="E96" s="39"/>
      <c r="F96" s="39"/>
      <c r="G96" s="39"/>
      <c r="H96" s="40"/>
    </row>
    <row r="97" spans="1:8" ht="60" customHeight="1" x14ac:dyDescent="0.35">
      <c r="A97" s="22" t="s">
        <v>212</v>
      </c>
      <c r="B97" s="9" t="s">
        <v>213</v>
      </c>
      <c r="C97" s="12">
        <v>5</v>
      </c>
      <c r="D97" s="12">
        <v>5</v>
      </c>
      <c r="E97" s="34" t="s">
        <v>668</v>
      </c>
      <c r="F97" s="34"/>
      <c r="G97" s="9" t="s">
        <v>214</v>
      </c>
      <c r="H97" s="13" t="s">
        <v>214</v>
      </c>
    </row>
    <row r="98" spans="1:8" ht="42" x14ac:dyDescent="0.35">
      <c r="A98" s="23" t="s">
        <v>215</v>
      </c>
      <c r="B98" s="3" t="s">
        <v>216</v>
      </c>
      <c r="C98" s="12">
        <v>68</v>
      </c>
      <c r="D98" s="12">
        <v>69</v>
      </c>
      <c r="E98" s="34"/>
      <c r="F98" s="34"/>
      <c r="G98" s="9" t="s">
        <v>214</v>
      </c>
      <c r="H98" s="13" t="s">
        <v>222</v>
      </c>
    </row>
    <row r="99" spans="1:8" ht="42" x14ac:dyDescent="0.35">
      <c r="A99" s="23" t="s">
        <v>217</v>
      </c>
      <c r="B99" s="3" t="s">
        <v>218</v>
      </c>
      <c r="C99" s="12">
        <v>61</v>
      </c>
      <c r="D99" s="12">
        <v>63</v>
      </c>
      <c r="E99" s="34"/>
      <c r="F99" s="34"/>
      <c r="G99" s="9" t="s">
        <v>214</v>
      </c>
      <c r="H99" s="13" t="s">
        <v>222</v>
      </c>
    </row>
    <row r="100" spans="1:8" ht="34.25" customHeight="1" x14ac:dyDescent="0.35">
      <c r="A100" s="23" t="s">
        <v>219</v>
      </c>
      <c r="B100" s="3" t="s">
        <v>220</v>
      </c>
      <c r="C100" s="12">
        <v>50</v>
      </c>
      <c r="D100" s="12">
        <v>63</v>
      </c>
      <c r="E100" s="34"/>
      <c r="F100" s="34"/>
      <c r="G100" s="9" t="s">
        <v>214</v>
      </c>
      <c r="H100" s="13" t="s">
        <v>223</v>
      </c>
    </row>
    <row r="101" spans="1:8" ht="48.65" customHeight="1" x14ac:dyDescent="0.35">
      <c r="A101" s="23" t="s">
        <v>221</v>
      </c>
      <c r="B101" s="3" t="s">
        <v>633</v>
      </c>
      <c r="C101" s="12">
        <v>20</v>
      </c>
      <c r="D101" s="12">
        <v>17</v>
      </c>
      <c r="E101" s="34" t="s">
        <v>669</v>
      </c>
      <c r="F101" s="34"/>
      <c r="G101" s="9" t="s">
        <v>214</v>
      </c>
      <c r="H101" s="13" t="s">
        <v>561</v>
      </c>
    </row>
    <row r="102" spans="1:8" ht="43.75" customHeight="1" x14ac:dyDescent="0.35">
      <c r="A102" s="22" t="s">
        <v>224</v>
      </c>
      <c r="B102" s="9" t="s">
        <v>225</v>
      </c>
      <c r="C102" s="12">
        <v>1.8</v>
      </c>
      <c r="D102" s="14">
        <v>2.4</v>
      </c>
      <c r="E102" s="34" t="s">
        <v>671</v>
      </c>
      <c r="F102" s="34"/>
      <c r="G102" s="9" t="s">
        <v>214</v>
      </c>
      <c r="H102" s="13" t="s">
        <v>214</v>
      </c>
    </row>
    <row r="103" spans="1:8" ht="46.25" customHeight="1" x14ac:dyDescent="0.35">
      <c r="A103" s="22" t="s">
        <v>226</v>
      </c>
      <c r="B103" s="9" t="s">
        <v>634</v>
      </c>
      <c r="C103" s="12">
        <v>2.7</v>
      </c>
      <c r="D103" s="14">
        <v>4.4000000000000004</v>
      </c>
      <c r="E103" s="34" t="s">
        <v>240</v>
      </c>
      <c r="F103" s="34"/>
      <c r="G103" s="9" t="s">
        <v>214</v>
      </c>
      <c r="H103" s="13" t="s">
        <v>214</v>
      </c>
    </row>
    <row r="104" spans="1:8" ht="35.5" customHeight="1" x14ac:dyDescent="0.35">
      <c r="A104" s="25" t="s">
        <v>227</v>
      </c>
      <c r="B104" s="5" t="s">
        <v>228</v>
      </c>
      <c r="C104" s="12">
        <v>2</v>
      </c>
      <c r="D104" s="12">
        <v>3</v>
      </c>
      <c r="E104" s="34" t="s">
        <v>241</v>
      </c>
      <c r="F104" s="34"/>
      <c r="G104" s="9" t="s">
        <v>214</v>
      </c>
      <c r="H104" s="13" t="s">
        <v>214</v>
      </c>
    </row>
    <row r="105" spans="1:8" ht="35.5" customHeight="1" x14ac:dyDescent="0.35">
      <c r="A105" s="25" t="s">
        <v>229</v>
      </c>
      <c r="B105" s="5" t="s">
        <v>230</v>
      </c>
      <c r="C105" s="12">
        <v>1</v>
      </c>
      <c r="D105" s="12">
        <v>2</v>
      </c>
      <c r="E105" s="34" t="s">
        <v>242</v>
      </c>
      <c r="F105" s="34"/>
      <c r="G105" s="9" t="s">
        <v>214</v>
      </c>
      <c r="H105" s="13" t="s">
        <v>214</v>
      </c>
    </row>
    <row r="106" spans="1:8" ht="60.65" customHeight="1" x14ac:dyDescent="0.35">
      <c r="A106" s="25" t="s">
        <v>231</v>
      </c>
      <c r="B106" s="5" t="s">
        <v>232</v>
      </c>
      <c r="C106" s="12">
        <v>6</v>
      </c>
      <c r="D106" s="12">
        <v>16</v>
      </c>
      <c r="E106" s="34" t="s">
        <v>243</v>
      </c>
      <c r="F106" s="34"/>
      <c r="G106" s="9" t="s">
        <v>214</v>
      </c>
      <c r="H106" s="13" t="s">
        <v>214</v>
      </c>
    </row>
    <row r="107" spans="1:8" ht="34.25" customHeight="1" x14ac:dyDescent="0.35">
      <c r="A107" s="26" t="s">
        <v>233</v>
      </c>
      <c r="B107" s="3" t="s">
        <v>635</v>
      </c>
      <c r="C107" s="12">
        <v>5</v>
      </c>
      <c r="D107" s="12">
        <v>2</v>
      </c>
      <c r="E107" s="34" t="s">
        <v>670</v>
      </c>
      <c r="F107" s="34"/>
      <c r="G107" s="9" t="s">
        <v>214</v>
      </c>
      <c r="H107" s="13" t="s">
        <v>666</v>
      </c>
    </row>
    <row r="108" spans="1:8" ht="64.75" customHeight="1" x14ac:dyDescent="0.35">
      <c r="A108" s="26" t="s">
        <v>234</v>
      </c>
      <c r="B108" s="3" t="s">
        <v>235</v>
      </c>
      <c r="C108" s="12">
        <v>1147</v>
      </c>
      <c r="D108" s="12">
        <v>1144</v>
      </c>
      <c r="E108" s="34" t="s">
        <v>244</v>
      </c>
      <c r="F108" s="34"/>
      <c r="G108" s="9" t="s">
        <v>214</v>
      </c>
      <c r="H108" s="13" t="s">
        <v>214</v>
      </c>
    </row>
    <row r="109" spans="1:8" ht="35.5" customHeight="1" x14ac:dyDescent="0.35">
      <c r="A109" s="26" t="s">
        <v>236</v>
      </c>
      <c r="B109" s="3" t="s">
        <v>237</v>
      </c>
      <c r="C109" s="12">
        <v>48</v>
      </c>
      <c r="D109" s="12">
        <v>196.9</v>
      </c>
      <c r="E109" s="34"/>
      <c r="F109" s="34"/>
      <c r="G109" s="9" t="s">
        <v>104</v>
      </c>
      <c r="H109" s="13" t="s">
        <v>245</v>
      </c>
    </row>
    <row r="110" spans="1:8" ht="28.75" customHeight="1" x14ac:dyDescent="0.35">
      <c r="A110" s="26" t="s">
        <v>238</v>
      </c>
      <c r="B110" s="9" t="s">
        <v>239</v>
      </c>
      <c r="C110" s="12">
        <v>100</v>
      </c>
      <c r="D110" s="12">
        <v>100</v>
      </c>
      <c r="E110" s="34"/>
      <c r="F110" s="34"/>
      <c r="G110" s="9" t="s">
        <v>214</v>
      </c>
      <c r="H110" s="13" t="s">
        <v>214</v>
      </c>
    </row>
    <row r="111" spans="1:8" ht="22.75" customHeight="1" x14ac:dyDescent="0.35">
      <c r="A111" s="58" t="s">
        <v>246</v>
      </c>
      <c r="B111" s="59"/>
      <c r="C111" s="59"/>
      <c r="D111" s="59"/>
      <c r="E111" s="59"/>
      <c r="F111" s="59"/>
      <c r="G111" s="59"/>
      <c r="H111" s="60"/>
    </row>
    <row r="112" spans="1:8" ht="33.65" customHeight="1" x14ac:dyDescent="0.35">
      <c r="A112" s="23" t="s">
        <v>247</v>
      </c>
      <c r="B112" s="3" t="s">
        <v>248</v>
      </c>
      <c r="C112" s="12">
        <v>75</v>
      </c>
      <c r="D112" s="12">
        <v>75</v>
      </c>
      <c r="E112" s="65"/>
      <c r="F112" s="65"/>
      <c r="G112" s="9" t="s">
        <v>112</v>
      </c>
      <c r="H112" s="13" t="s">
        <v>112</v>
      </c>
    </row>
    <row r="113" spans="1:8" ht="31.75" customHeight="1" x14ac:dyDescent="0.35">
      <c r="A113" s="23" t="s">
        <v>249</v>
      </c>
      <c r="B113" s="3" t="s">
        <v>250</v>
      </c>
      <c r="C113" s="12">
        <v>13</v>
      </c>
      <c r="D113" s="12">
        <v>8</v>
      </c>
      <c r="E113" s="34"/>
      <c r="F113" s="34"/>
      <c r="G113" s="9" t="s">
        <v>112</v>
      </c>
      <c r="H113" s="13" t="s">
        <v>112</v>
      </c>
    </row>
    <row r="114" spans="1:8" ht="24" customHeight="1" x14ac:dyDescent="0.35">
      <c r="A114" s="23" t="s">
        <v>251</v>
      </c>
      <c r="B114" s="3" t="s">
        <v>636</v>
      </c>
      <c r="C114" s="12">
        <v>19</v>
      </c>
      <c r="D114" s="12">
        <v>16</v>
      </c>
      <c r="E114" s="34"/>
      <c r="F114" s="34"/>
      <c r="G114" s="9" t="s">
        <v>112</v>
      </c>
      <c r="H114" s="13" t="s">
        <v>112</v>
      </c>
    </row>
    <row r="115" spans="1:8" ht="24.65" customHeight="1" x14ac:dyDescent="0.35">
      <c r="A115" s="22" t="s">
        <v>252</v>
      </c>
      <c r="B115" s="9" t="s">
        <v>253</v>
      </c>
      <c r="C115" s="12">
        <v>25</v>
      </c>
      <c r="D115" s="12">
        <v>26</v>
      </c>
      <c r="E115" s="66"/>
      <c r="F115" s="66"/>
      <c r="G115" s="9" t="s">
        <v>112</v>
      </c>
      <c r="H115" s="13" t="s">
        <v>112</v>
      </c>
    </row>
    <row r="116" spans="1:8" ht="37.25" customHeight="1" x14ac:dyDescent="0.35">
      <c r="A116" s="22" t="s">
        <v>254</v>
      </c>
      <c r="B116" s="9" t="s">
        <v>255</v>
      </c>
      <c r="C116" s="12">
        <v>4</v>
      </c>
      <c r="D116" s="12">
        <v>9</v>
      </c>
      <c r="E116" s="66"/>
      <c r="F116" s="66"/>
      <c r="G116" s="9" t="s">
        <v>112</v>
      </c>
      <c r="H116" s="13" t="s">
        <v>112</v>
      </c>
    </row>
    <row r="117" spans="1:8" ht="36" customHeight="1" x14ac:dyDescent="0.35">
      <c r="A117" s="25" t="s">
        <v>256</v>
      </c>
      <c r="B117" s="5" t="s">
        <v>257</v>
      </c>
      <c r="C117" s="12">
        <v>3</v>
      </c>
      <c r="D117" s="12">
        <v>4</v>
      </c>
      <c r="E117" s="66"/>
      <c r="F117" s="66"/>
      <c r="G117" s="9" t="s">
        <v>112</v>
      </c>
      <c r="H117" s="13" t="s">
        <v>112</v>
      </c>
    </row>
    <row r="118" spans="1:8" ht="33.65" customHeight="1" x14ac:dyDescent="0.35">
      <c r="A118" s="25" t="s">
        <v>258</v>
      </c>
      <c r="B118" s="5" t="s">
        <v>259</v>
      </c>
      <c r="C118" s="12">
        <v>1</v>
      </c>
      <c r="D118" s="12">
        <v>1</v>
      </c>
      <c r="E118" s="66"/>
      <c r="F118" s="66"/>
      <c r="G118" s="9" t="s">
        <v>112</v>
      </c>
      <c r="H118" s="13" t="s">
        <v>112</v>
      </c>
    </row>
    <row r="119" spans="1:8" ht="30.65" customHeight="1" x14ac:dyDescent="0.35">
      <c r="A119" s="26" t="s">
        <v>260</v>
      </c>
      <c r="B119" s="3" t="s">
        <v>261</v>
      </c>
      <c r="C119" s="12">
        <v>2</v>
      </c>
      <c r="D119" s="12">
        <v>2</v>
      </c>
      <c r="E119" s="66"/>
      <c r="F119" s="66"/>
      <c r="G119" s="9" t="s">
        <v>112</v>
      </c>
      <c r="H119" s="13" t="s">
        <v>112</v>
      </c>
    </row>
    <row r="120" spans="1:8" ht="29.5" customHeight="1" x14ac:dyDescent="0.35">
      <c r="A120" s="26" t="s">
        <v>262</v>
      </c>
      <c r="B120" s="3" t="s">
        <v>263</v>
      </c>
      <c r="C120" s="12">
        <v>20</v>
      </c>
      <c r="D120" s="12">
        <v>45</v>
      </c>
      <c r="E120" s="34"/>
      <c r="F120" s="34"/>
      <c r="G120" s="9" t="s">
        <v>112</v>
      </c>
      <c r="H120" s="13" t="s">
        <v>112</v>
      </c>
    </row>
    <row r="121" spans="1:8" ht="57.65" customHeight="1" x14ac:dyDescent="0.35">
      <c r="A121" s="26" t="s">
        <v>264</v>
      </c>
      <c r="B121" s="3" t="s">
        <v>265</v>
      </c>
      <c r="C121" s="12">
        <v>90</v>
      </c>
      <c r="D121" s="12">
        <v>100</v>
      </c>
      <c r="E121" s="66"/>
      <c r="F121" s="66"/>
      <c r="G121" s="9" t="s">
        <v>112</v>
      </c>
      <c r="H121" s="13" t="s">
        <v>112</v>
      </c>
    </row>
    <row r="122" spans="1:8" ht="24.65" customHeight="1" x14ac:dyDescent="0.35">
      <c r="A122" s="38" t="s">
        <v>266</v>
      </c>
      <c r="B122" s="39"/>
      <c r="C122" s="39"/>
      <c r="D122" s="39"/>
      <c r="E122" s="39"/>
      <c r="F122" s="39"/>
      <c r="G122" s="39"/>
      <c r="H122" s="40"/>
    </row>
    <row r="123" spans="1:8" ht="45.65" customHeight="1" x14ac:dyDescent="0.35">
      <c r="A123" s="22" t="s">
        <v>267</v>
      </c>
      <c r="B123" s="9" t="s">
        <v>268</v>
      </c>
      <c r="C123" s="12">
        <v>25.8</v>
      </c>
      <c r="D123" s="12">
        <v>27.7</v>
      </c>
      <c r="E123" s="61"/>
      <c r="F123" s="61"/>
      <c r="G123" s="9" t="s">
        <v>214</v>
      </c>
      <c r="H123" s="13" t="s">
        <v>595</v>
      </c>
    </row>
    <row r="124" spans="1:8" ht="72" customHeight="1" x14ac:dyDescent="0.35">
      <c r="A124" s="23" t="s">
        <v>269</v>
      </c>
      <c r="B124" s="3" t="s">
        <v>270</v>
      </c>
      <c r="C124" s="12">
        <v>35</v>
      </c>
      <c r="D124" s="12">
        <v>36.5</v>
      </c>
      <c r="E124" s="34"/>
      <c r="F124" s="34"/>
      <c r="G124" s="9" t="s">
        <v>214</v>
      </c>
      <c r="H124" s="13" t="s">
        <v>274</v>
      </c>
    </row>
    <row r="125" spans="1:8" ht="51.65" customHeight="1" x14ac:dyDescent="0.35">
      <c r="A125" s="23" t="s">
        <v>271</v>
      </c>
      <c r="B125" s="3" t="s">
        <v>637</v>
      </c>
      <c r="C125" s="12" t="s">
        <v>275</v>
      </c>
      <c r="D125" s="12">
        <v>3</v>
      </c>
      <c r="E125" s="34"/>
      <c r="F125" s="34"/>
      <c r="G125" s="9" t="s">
        <v>214</v>
      </c>
      <c r="H125" s="16" t="s">
        <v>318</v>
      </c>
    </row>
    <row r="126" spans="1:8" ht="33.65" customHeight="1" x14ac:dyDescent="0.35">
      <c r="A126" s="23" t="s">
        <v>272</v>
      </c>
      <c r="B126" s="3" t="s">
        <v>273</v>
      </c>
      <c r="C126" s="12" t="s">
        <v>276</v>
      </c>
      <c r="D126" s="12">
        <v>825</v>
      </c>
      <c r="E126" s="34"/>
      <c r="F126" s="34"/>
      <c r="G126" s="9" t="s">
        <v>214</v>
      </c>
      <c r="H126" s="16" t="s">
        <v>318</v>
      </c>
    </row>
    <row r="127" spans="1:8" ht="28" x14ac:dyDescent="0.35">
      <c r="A127" s="22" t="s">
        <v>277</v>
      </c>
      <c r="B127" s="9" t="s">
        <v>278</v>
      </c>
      <c r="C127" s="12">
        <v>43350</v>
      </c>
      <c r="D127" s="12">
        <v>42053</v>
      </c>
      <c r="E127" s="66"/>
      <c r="F127" s="66"/>
      <c r="G127" s="9" t="s">
        <v>214</v>
      </c>
      <c r="H127" s="13" t="s">
        <v>314</v>
      </c>
    </row>
    <row r="128" spans="1:8" ht="28" x14ac:dyDescent="0.35">
      <c r="A128" s="22" t="s">
        <v>279</v>
      </c>
      <c r="B128" s="9" t="s">
        <v>280</v>
      </c>
      <c r="C128" s="12">
        <v>36000</v>
      </c>
      <c r="D128" s="12">
        <v>42200</v>
      </c>
      <c r="E128" s="34"/>
      <c r="F128" s="34"/>
      <c r="G128" s="9" t="s">
        <v>214</v>
      </c>
      <c r="H128" s="13" t="s">
        <v>314</v>
      </c>
    </row>
    <row r="129" spans="1:8" ht="20.5" customHeight="1" x14ac:dyDescent="0.35">
      <c r="A129" s="25" t="s">
        <v>281</v>
      </c>
      <c r="B129" s="5" t="s">
        <v>282</v>
      </c>
      <c r="C129" s="12">
        <v>192</v>
      </c>
      <c r="D129" s="12">
        <v>196</v>
      </c>
      <c r="E129" s="66"/>
      <c r="F129" s="66"/>
      <c r="G129" s="9" t="s">
        <v>214</v>
      </c>
      <c r="H129" s="13" t="s">
        <v>223</v>
      </c>
    </row>
    <row r="130" spans="1:8" ht="21.65" customHeight="1" x14ac:dyDescent="0.35">
      <c r="A130" s="25" t="s">
        <v>283</v>
      </c>
      <c r="B130" s="5" t="s">
        <v>284</v>
      </c>
      <c r="C130" s="12">
        <v>419000</v>
      </c>
      <c r="D130" s="12">
        <v>419000</v>
      </c>
      <c r="E130" s="66"/>
      <c r="F130" s="66"/>
      <c r="G130" s="9" t="s">
        <v>214</v>
      </c>
      <c r="H130" s="13" t="s">
        <v>223</v>
      </c>
    </row>
    <row r="131" spans="1:8" ht="20.5" customHeight="1" x14ac:dyDescent="0.35">
      <c r="A131" s="25" t="s">
        <v>285</v>
      </c>
      <c r="B131" s="5" t="s">
        <v>286</v>
      </c>
      <c r="C131" s="12">
        <v>5</v>
      </c>
      <c r="D131" s="12">
        <v>5</v>
      </c>
      <c r="E131" s="66"/>
      <c r="F131" s="66"/>
      <c r="G131" s="9" t="s">
        <v>214</v>
      </c>
      <c r="H131" s="13" t="s">
        <v>223</v>
      </c>
    </row>
    <row r="132" spans="1:8" ht="21.65" customHeight="1" x14ac:dyDescent="0.35">
      <c r="A132" s="26" t="s">
        <v>287</v>
      </c>
      <c r="B132" s="3" t="s">
        <v>288</v>
      </c>
      <c r="C132" s="12">
        <v>430</v>
      </c>
      <c r="D132" s="12">
        <v>192</v>
      </c>
      <c r="E132" s="34" t="s">
        <v>611</v>
      </c>
      <c r="F132" s="34"/>
      <c r="G132" s="9" t="s">
        <v>214</v>
      </c>
      <c r="H132" s="13" t="s">
        <v>315</v>
      </c>
    </row>
    <row r="133" spans="1:8" ht="28" x14ac:dyDescent="0.35">
      <c r="A133" s="26" t="s">
        <v>289</v>
      </c>
      <c r="B133" s="3" t="s">
        <v>290</v>
      </c>
      <c r="C133" s="12">
        <v>2</v>
      </c>
      <c r="D133" s="12">
        <v>3</v>
      </c>
      <c r="E133" s="34"/>
      <c r="F133" s="34"/>
      <c r="G133" s="9" t="s">
        <v>214</v>
      </c>
      <c r="H133" s="13" t="s">
        <v>214</v>
      </c>
    </row>
    <row r="134" spans="1:8" ht="22.25" customHeight="1" x14ac:dyDescent="0.35">
      <c r="A134" s="26" t="s">
        <v>291</v>
      </c>
      <c r="B134" s="3" t="s">
        <v>292</v>
      </c>
      <c r="C134" s="12">
        <v>420</v>
      </c>
      <c r="D134" s="12">
        <v>418</v>
      </c>
      <c r="E134" s="66"/>
      <c r="F134" s="66"/>
      <c r="G134" s="9" t="s">
        <v>214</v>
      </c>
      <c r="H134" s="13" t="s">
        <v>316</v>
      </c>
    </row>
    <row r="135" spans="1:8" ht="20.5" customHeight="1" x14ac:dyDescent="0.35">
      <c r="A135" s="26" t="s">
        <v>293</v>
      </c>
      <c r="B135" s="3" t="s">
        <v>294</v>
      </c>
      <c r="C135" s="12">
        <v>7</v>
      </c>
      <c r="D135" s="12">
        <v>7</v>
      </c>
      <c r="E135" s="66"/>
      <c r="F135" s="66"/>
      <c r="G135" s="9" t="s">
        <v>214</v>
      </c>
      <c r="H135" s="13" t="s">
        <v>214</v>
      </c>
    </row>
    <row r="136" spans="1:8" ht="25.25" customHeight="1" x14ac:dyDescent="0.35">
      <c r="A136" s="26" t="s">
        <v>295</v>
      </c>
      <c r="B136" s="3" t="s">
        <v>296</v>
      </c>
      <c r="C136" s="12">
        <v>150</v>
      </c>
      <c r="D136" s="12">
        <v>178</v>
      </c>
      <c r="E136" s="66"/>
      <c r="F136" s="66"/>
      <c r="G136" s="9" t="s">
        <v>214</v>
      </c>
      <c r="H136" s="13" t="s">
        <v>214</v>
      </c>
    </row>
    <row r="137" spans="1:8" ht="35.5" customHeight="1" x14ac:dyDescent="0.35">
      <c r="A137" s="26" t="s">
        <v>297</v>
      </c>
      <c r="B137" s="3" t="s">
        <v>298</v>
      </c>
      <c r="C137" s="12">
        <v>7920000</v>
      </c>
      <c r="D137" s="12">
        <v>7920000</v>
      </c>
      <c r="E137" s="66"/>
      <c r="F137" s="66"/>
      <c r="G137" s="9" t="s">
        <v>214</v>
      </c>
      <c r="H137" s="13" t="s">
        <v>223</v>
      </c>
    </row>
    <row r="138" spans="1:8" ht="30.65" customHeight="1" x14ac:dyDescent="0.35">
      <c r="A138" s="26" t="s">
        <v>299</v>
      </c>
      <c r="B138" s="3" t="s">
        <v>300</v>
      </c>
      <c r="C138" s="12">
        <v>100</v>
      </c>
      <c r="D138" s="12">
        <v>0</v>
      </c>
      <c r="E138" s="34" t="s">
        <v>612</v>
      </c>
      <c r="F138" s="34"/>
      <c r="G138" s="9" t="s">
        <v>214</v>
      </c>
      <c r="H138" s="13" t="s">
        <v>214</v>
      </c>
    </row>
    <row r="139" spans="1:8" ht="24" customHeight="1" x14ac:dyDescent="0.35">
      <c r="A139" s="26" t="s">
        <v>301</v>
      </c>
      <c r="B139" s="3" t="s">
        <v>302</v>
      </c>
      <c r="C139" s="12">
        <v>10000</v>
      </c>
      <c r="D139" s="12">
        <v>9000</v>
      </c>
      <c r="E139" s="34"/>
      <c r="F139" s="34"/>
      <c r="G139" s="9" t="s">
        <v>214</v>
      </c>
      <c r="H139" s="13" t="s">
        <v>214</v>
      </c>
    </row>
    <row r="140" spans="1:8" ht="28.25" customHeight="1" x14ac:dyDescent="0.35">
      <c r="A140" s="26" t="s">
        <v>303</v>
      </c>
      <c r="B140" s="3" t="s">
        <v>638</v>
      </c>
      <c r="C140" s="12">
        <v>2010</v>
      </c>
      <c r="D140" s="12">
        <v>5815</v>
      </c>
      <c r="E140" s="66"/>
      <c r="F140" s="66"/>
      <c r="G140" s="9" t="s">
        <v>214</v>
      </c>
      <c r="H140" s="16" t="s">
        <v>223</v>
      </c>
    </row>
    <row r="141" spans="1:8" ht="25.75" customHeight="1" x14ac:dyDescent="0.35">
      <c r="A141" s="26" t="s">
        <v>304</v>
      </c>
      <c r="B141" s="3" t="s">
        <v>639</v>
      </c>
      <c r="C141" s="12">
        <v>100</v>
      </c>
      <c r="D141" s="12">
        <v>50</v>
      </c>
      <c r="E141" s="34"/>
      <c r="F141" s="34"/>
      <c r="G141" s="9" t="s">
        <v>214</v>
      </c>
      <c r="H141" s="16" t="s">
        <v>223</v>
      </c>
    </row>
    <row r="142" spans="1:8" ht="28" x14ac:dyDescent="0.35">
      <c r="A142" s="26" t="s">
        <v>305</v>
      </c>
      <c r="B142" s="3" t="s">
        <v>306</v>
      </c>
      <c r="C142" s="12">
        <v>10</v>
      </c>
      <c r="D142" s="12">
        <v>12</v>
      </c>
      <c r="E142" s="66"/>
      <c r="F142" s="66"/>
      <c r="G142" s="9" t="s">
        <v>214</v>
      </c>
      <c r="H142" s="16" t="s">
        <v>223</v>
      </c>
    </row>
    <row r="143" spans="1:8" ht="24" customHeight="1" x14ac:dyDescent="0.35">
      <c r="A143" s="26" t="s">
        <v>307</v>
      </c>
      <c r="B143" s="3" t="s">
        <v>308</v>
      </c>
      <c r="C143" s="12">
        <v>22</v>
      </c>
      <c r="D143" s="12">
        <v>22.8</v>
      </c>
      <c r="E143" s="66"/>
      <c r="F143" s="66"/>
      <c r="G143" s="9" t="s">
        <v>214</v>
      </c>
      <c r="H143" s="13" t="s">
        <v>214</v>
      </c>
    </row>
    <row r="144" spans="1:8" ht="33.65" customHeight="1" x14ac:dyDescent="0.35">
      <c r="A144" s="26" t="s">
        <v>309</v>
      </c>
      <c r="B144" s="3" t="s">
        <v>310</v>
      </c>
      <c r="C144" s="12">
        <v>6</v>
      </c>
      <c r="D144" s="12">
        <v>5</v>
      </c>
      <c r="E144" s="66"/>
      <c r="F144" s="66"/>
      <c r="G144" s="9" t="s">
        <v>214</v>
      </c>
      <c r="H144" s="13" t="s">
        <v>317</v>
      </c>
    </row>
    <row r="145" spans="1:8" ht="22.75" customHeight="1" x14ac:dyDescent="0.35">
      <c r="A145" s="26" t="s">
        <v>311</v>
      </c>
      <c r="B145" s="3" t="s">
        <v>312</v>
      </c>
      <c r="C145" s="12">
        <v>45000</v>
      </c>
      <c r="D145" s="12">
        <v>38000</v>
      </c>
      <c r="E145" s="66"/>
      <c r="F145" s="66"/>
      <c r="G145" s="9" t="s">
        <v>214</v>
      </c>
      <c r="H145" s="16" t="s">
        <v>223</v>
      </c>
    </row>
    <row r="146" spans="1:8" ht="24" customHeight="1" x14ac:dyDescent="0.35">
      <c r="A146" s="26" t="s">
        <v>313</v>
      </c>
      <c r="B146" s="3" t="s">
        <v>640</v>
      </c>
      <c r="C146" s="12">
        <v>45000</v>
      </c>
      <c r="D146" s="12">
        <v>40000</v>
      </c>
      <c r="E146" s="66"/>
      <c r="F146" s="66"/>
      <c r="G146" s="9" t="s">
        <v>214</v>
      </c>
      <c r="H146" s="16" t="s">
        <v>223</v>
      </c>
    </row>
    <row r="147" spans="1:8" ht="21" customHeight="1" x14ac:dyDescent="0.35">
      <c r="A147" s="58" t="s">
        <v>319</v>
      </c>
      <c r="B147" s="59"/>
      <c r="C147" s="59"/>
      <c r="D147" s="59"/>
      <c r="E147" s="59"/>
      <c r="F147" s="59"/>
      <c r="G147" s="59"/>
      <c r="H147" s="60"/>
    </row>
    <row r="148" spans="1:8" ht="60" customHeight="1" x14ac:dyDescent="0.35">
      <c r="A148" s="22" t="s">
        <v>320</v>
      </c>
      <c r="B148" s="9" t="s">
        <v>321</v>
      </c>
      <c r="C148" s="12">
        <v>90</v>
      </c>
      <c r="D148" s="11">
        <v>95.4</v>
      </c>
      <c r="E148" s="34"/>
      <c r="F148" s="34"/>
      <c r="G148" s="9" t="s">
        <v>326</v>
      </c>
      <c r="H148" s="13" t="s">
        <v>596</v>
      </c>
    </row>
    <row r="149" spans="1:8" ht="30" customHeight="1" x14ac:dyDescent="0.35">
      <c r="A149" s="22" t="s">
        <v>322</v>
      </c>
      <c r="B149" s="9" t="s">
        <v>323</v>
      </c>
      <c r="C149" s="12" t="s">
        <v>324</v>
      </c>
      <c r="D149" s="12">
        <v>1968</v>
      </c>
      <c r="E149" s="34"/>
      <c r="F149" s="34"/>
      <c r="G149" s="9" t="s">
        <v>326</v>
      </c>
      <c r="H149" s="13" t="s">
        <v>325</v>
      </c>
    </row>
    <row r="150" spans="1:8" ht="48.65" customHeight="1" x14ac:dyDescent="0.35">
      <c r="A150" s="23" t="s">
        <v>363</v>
      </c>
      <c r="B150" s="3" t="s">
        <v>364</v>
      </c>
      <c r="C150" s="12">
        <v>76</v>
      </c>
      <c r="D150" s="11">
        <v>114</v>
      </c>
      <c r="E150" s="34"/>
      <c r="F150" s="34"/>
      <c r="G150" s="9" t="s">
        <v>326</v>
      </c>
      <c r="H150" s="13" t="s">
        <v>325</v>
      </c>
    </row>
    <row r="151" spans="1:8" ht="44.5" customHeight="1" x14ac:dyDescent="0.35">
      <c r="A151" s="23" t="s">
        <v>365</v>
      </c>
      <c r="B151" s="3" t="s">
        <v>641</v>
      </c>
      <c r="C151" s="12" t="s">
        <v>366</v>
      </c>
      <c r="D151" s="12">
        <v>7</v>
      </c>
      <c r="E151" s="34"/>
      <c r="F151" s="34"/>
      <c r="G151" s="9" t="s">
        <v>106</v>
      </c>
      <c r="H151" s="13" t="s">
        <v>106</v>
      </c>
    </row>
    <row r="152" spans="1:8" ht="30" customHeight="1" x14ac:dyDescent="0.35">
      <c r="A152" s="22" t="s">
        <v>327</v>
      </c>
      <c r="B152" s="9" t="s">
        <v>642</v>
      </c>
      <c r="C152" s="12">
        <v>2</v>
      </c>
      <c r="D152" s="14">
        <v>3</v>
      </c>
      <c r="E152" s="34"/>
      <c r="F152" s="34"/>
      <c r="G152" s="9" t="s">
        <v>326</v>
      </c>
      <c r="H152" s="13" t="s">
        <v>326</v>
      </c>
    </row>
    <row r="153" spans="1:8" ht="28" x14ac:dyDescent="0.35">
      <c r="A153" s="22" t="s">
        <v>328</v>
      </c>
      <c r="B153" s="9" t="s">
        <v>329</v>
      </c>
      <c r="C153" s="12">
        <v>16</v>
      </c>
      <c r="D153" s="12">
        <v>16</v>
      </c>
      <c r="E153" s="34"/>
      <c r="F153" s="34"/>
      <c r="G153" s="9" t="s">
        <v>326</v>
      </c>
      <c r="H153" s="13" t="s">
        <v>326</v>
      </c>
    </row>
    <row r="154" spans="1:8" ht="28" x14ac:dyDescent="0.35">
      <c r="A154" s="25" t="s">
        <v>330</v>
      </c>
      <c r="B154" s="5" t="s">
        <v>331</v>
      </c>
      <c r="C154" s="12">
        <v>1650</v>
      </c>
      <c r="D154" s="12">
        <v>1667</v>
      </c>
      <c r="E154" s="34"/>
      <c r="F154" s="34"/>
      <c r="G154" s="9" t="s">
        <v>326</v>
      </c>
      <c r="H154" s="13" t="s">
        <v>358</v>
      </c>
    </row>
    <row r="155" spans="1:8" ht="28" x14ac:dyDescent="0.35">
      <c r="A155" s="25" t="s">
        <v>332</v>
      </c>
      <c r="B155" s="5" t="s">
        <v>333</v>
      </c>
      <c r="C155" s="12">
        <v>55</v>
      </c>
      <c r="D155" s="14">
        <v>40</v>
      </c>
      <c r="E155" s="34"/>
      <c r="F155" s="34"/>
      <c r="G155" s="9" t="s">
        <v>326</v>
      </c>
      <c r="H155" s="13" t="s">
        <v>326</v>
      </c>
    </row>
    <row r="156" spans="1:8" ht="28" x14ac:dyDescent="0.35">
      <c r="A156" s="25" t="s">
        <v>334</v>
      </c>
      <c r="B156" s="5" t="s">
        <v>335</v>
      </c>
      <c r="C156" s="12">
        <v>23000</v>
      </c>
      <c r="D156" s="12">
        <v>22765</v>
      </c>
      <c r="E156" s="34"/>
      <c r="F156" s="34"/>
      <c r="G156" s="9" t="s">
        <v>326</v>
      </c>
      <c r="H156" s="13" t="s">
        <v>359</v>
      </c>
    </row>
    <row r="157" spans="1:8" ht="28" x14ac:dyDescent="0.35">
      <c r="A157" s="26" t="s">
        <v>336</v>
      </c>
      <c r="B157" s="3" t="s">
        <v>337</v>
      </c>
      <c r="C157" s="12">
        <v>13000</v>
      </c>
      <c r="D157" s="12">
        <v>13690</v>
      </c>
      <c r="E157" s="34"/>
      <c r="F157" s="34"/>
      <c r="G157" s="9" t="s">
        <v>326</v>
      </c>
      <c r="H157" s="13" t="s">
        <v>360</v>
      </c>
    </row>
    <row r="158" spans="1:8" ht="28" x14ac:dyDescent="0.35">
      <c r="A158" s="26" t="s">
        <v>338</v>
      </c>
      <c r="B158" s="3" t="s">
        <v>339</v>
      </c>
      <c r="C158" s="12">
        <v>5</v>
      </c>
      <c r="D158" s="12">
        <v>4</v>
      </c>
      <c r="E158" s="34"/>
      <c r="F158" s="34"/>
      <c r="G158" s="9" t="s">
        <v>326</v>
      </c>
      <c r="H158" s="13" t="s">
        <v>360</v>
      </c>
    </row>
    <row r="159" spans="1:8" ht="25.75" customHeight="1" x14ac:dyDescent="0.35">
      <c r="A159" s="26" t="s">
        <v>340</v>
      </c>
      <c r="B159" s="3" t="s">
        <v>341</v>
      </c>
      <c r="C159" s="12">
        <v>200</v>
      </c>
      <c r="D159" s="15">
        <v>200</v>
      </c>
      <c r="E159" s="64"/>
      <c r="F159" s="64"/>
      <c r="G159" s="9" t="s">
        <v>361</v>
      </c>
      <c r="H159" s="13" t="s">
        <v>361</v>
      </c>
    </row>
    <row r="160" spans="1:8" ht="28" x14ac:dyDescent="0.35">
      <c r="A160" s="26" t="s">
        <v>342</v>
      </c>
      <c r="B160" s="3" t="s">
        <v>343</v>
      </c>
      <c r="C160" s="12">
        <v>1</v>
      </c>
      <c r="D160" s="12">
        <v>1</v>
      </c>
      <c r="E160" s="34"/>
      <c r="F160" s="34"/>
      <c r="G160" s="9" t="s">
        <v>326</v>
      </c>
      <c r="H160" s="13" t="s">
        <v>326</v>
      </c>
    </row>
    <row r="161" spans="1:8" ht="28" x14ac:dyDescent="0.35">
      <c r="A161" s="26" t="s">
        <v>344</v>
      </c>
      <c r="B161" s="3" t="s">
        <v>345</v>
      </c>
      <c r="C161" s="12">
        <v>180</v>
      </c>
      <c r="D161" s="12">
        <v>200</v>
      </c>
      <c r="E161" s="34"/>
      <c r="F161" s="34"/>
      <c r="G161" s="9" t="s">
        <v>326</v>
      </c>
      <c r="H161" s="13" t="s">
        <v>326</v>
      </c>
    </row>
    <row r="162" spans="1:8" ht="28" x14ac:dyDescent="0.35">
      <c r="A162" s="26" t="s">
        <v>346</v>
      </c>
      <c r="B162" s="3" t="s">
        <v>347</v>
      </c>
      <c r="C162" s="12">
        <v>3</v>
      </c>
      <c r="D162" s="12">
        <v>1</v>
      </c>
      <c r="E162" s="34"/>
      <c r="F162" s="34"/>
      <c r="G162" s="9" t="s">
        <v>326</v>
      </c>
      <c r="H162" s="13" t="s">
        <v>326</v>
      </c>
    </row>
    <row r="163" spans="1:8" ht="28" x14ac:dyDescent="0.35">
      <c r="A163" s="26" t="s">
        <v>348</v>
      </c>
      <c r="B163" s="3" t="s">
        <v>349</v>
      </c>
      <c r="C163" s="12">
        <v>1</v>
      </c>
      <c r="D163" s="12">
        <v>1</v>
      </c>
      <c r="E163" s="34"/>
      <c r="F163" s="34"/>
      <c r="G163" s="9" t="s">
        <v>326</v>
      </c>
      <c r="H163" s="13" t="s">
        <v>326</v>
      </c>
    </row>
    <row r="164" spans="1:8" ht="28" x14ac:dyDescent="0.35">
      <c r="A164" s="26" t="s">
        <v>350</v>
      </c>
      <c r="B164" s="3" t="s">
        <v>351</v>
      </c>
      <c r="C164" s="12">
        <v>1</v>
      </c>
      <c r="D164" s="12">
        <v>1</v>
      </c>
      <c r="E164" s="34"/>
      <c r="F164" s="34"/>
      <c r="G164" s="9" t="s">
        <v>326</v>
      </c>
      <c r="H164" s="13" t="s">
        <v>326</v>
      </c>
    </row>
    <row r="165" spans="1:8" ht="28" x14ac:dyDescent="0.35">
      <c r="A165" s="26" t="s">
        <v>352</v>
      </c>
      <c r="B165" s="3" t="s">
        <v>353</v>
      </c>
      <c r="C165" s="12">
        <v>20</v>
      </c>
      <c r="D165" s="12">
        <v>25</v>
      </c>
      <c r="E165" s="34"/>
      <c r="F165" s="34"/>
      <c r="G165" s="9" t="s">
        <v>326</v>
      </c>
      <c r="H165" s="27" t="s">
        <v>326</v>
      </c>
    </row>
    <row r="166" spans="1:8" ht="35.5" customHeight="1" x14ac:dyDescent="0.35">
      <c r="A166" s="26" t="s">
        <v>354</v>
      </c>
      <c r="B166" s="3" t="s">
        <v>355</v>
      </c>
      <c r="C166" s="12">
        <v>10</v>
      </c>
      <c r="D166" s="12">
        <v>16</v>
      </c>
      <c r="E166" s="34"/>
      <c r="F166" s="34"/>
      <c r="G166" s="9" t="s">
        <v>326</v>
      </c>
      <c r="H166" s="27" t="s">
        <v>326</v>
      </c>
    </row>
    <row r="167" spans="1:8" ht="28" x14ac:dyDescent="0.35">
      <c r="A167" s="26" t="s">
        <v>356</v>
      </c>
      <c r="B167" s="3" t="s">
        <v>662</v>
      </c>
      <c r="C167" s="12">
        <v>15</v>
      </c>
      <c r="D167" s="12">
        <v>17</v>
      </c>
      <c r="E167" s="34"/>
      <c r="F167" s="34"/>
      <c r="G167" s="9" t="s">
        <v>326</v>
      </c>
      <c r="H167" s="13" t="s">
        <v>362</v>
      </c>
    </row>
    <row r="168" spans="1:8" ht="103.75" customHeight="1" x14ac:dyDescent="0.35">
      <c r="A168" s="26" t="s">
        <v>357</v>
      </c>
      <c r="B168" s="3" t="s">
        <v>643</v>
      </c>
      <c r="C168" s="12">
        <v>4</v>
      </c>
      <c r="D168" s="12">
        <v>4</v>
      </c>
      <c r="E168" s="34" t="s">
        <v>664</v>
      </c>
      <c r="F168" s="34"/>
      <c r="G168" s="9" t="s">
        <v>106</v>
      </c>
      <c r="H168" s="13" t="s">
        <v>106</v>
      </c>
    </row>
    <row r="169" spans="1:8" ht="22.75" customHeight="1" x14ac:dyDescent="0.35">
      <c r="A169" s="38" t="s">
        <v>367</v>
      </c>
      <c r="B169" s="39"/>
      <c r="C169" s="39"/>
      <c r="D169" s="39"/>
      <c r="E169" s="39"/>
      <c r="F169" s="39"/>
      <c r="G169" s="39"/>
      <c r="H169" s="40"/>
    </row>
    <row r="170" spans="1:8" ht="47.5" customHeight="1" x14ac:dyDescent="0.35">
      <c r="A170" s="22" t="s">
        <v>368</v>
      </c>
      <c r="B170" s="9" t="s">
        <v>369</v>
      </c>
      <c r="C170" s="12">
        <v>85</v>
      </c>
      <c r="D170" s="12">
        <v>95</v>
      </c>
      <c r="E170" s="34" t="s">
        <v>374</v>
      </c>
      <c r="F170" s="34"/>
      <c r="G170" s="9" t="s">
        <v>326</v>
      </c>
      <c r="H170" s="13" t="s">
        <v>597</v>
      </c>
    </row>
    <row r="171" spans="1:8" ht="60.65" customHeight="1" x14ac:dyDescent="0.35">
      <c r="A171" s="22" t="s">
        <v>370</v>
      </c>
      <c r="B171" s="9" t="s">
        <v>371</v>
      </c>
      <c r="C171" s="12">
        <v>82</v>
      </c>
      <c r="D171" s="12">
        <v>72.400000000000006</v>
      </c>
      <c r="E171" s="34" t="s">
        <v>375</v>
      </c>
      <c r="F171" s="34"/>
      <c r="G171" s="9" t="s">
        <v>326</v>
      </c>
      <c r="H171" s="13" t="s">
        <v>376</v>
      </c>
    </row>
    <row r="172" spans="1:8" ht="44.5" customHeight="1" x14ac:dyDescent="0.35">
      <c r="A172" s="22" t="s">
        <v>372</v>
      </c>
      <c r="B172" s="9" t="s">
        <v>373</v>
      </c>
      <c r="C172" s="12" t="s">
        <v>377</v>
      </c>
      <c r="D172" s="12">
        <v>97.7</v>
      </c>
      <c r="E172" s="34" t="s">
        <v>378</v>
      </c>
      <c r="F172" s="34"/>
      <c r="G172" s="9" t="s">
        <v>326</v>
      </c>
      <c r="H172" s="13" t="s">
        <v>379</v>
      </c>
    </row>
    <row r="173" spans="1:8" ht="75" customHeight="1" x14ac:dyDescent="0.35">
      <c r="A173" s="23" t="s">
        <v>380</v>
      </c>
      <c r="B173" s="3" t="s">
        <v>381</v>
      </c>
      <c r="C173" s="12" t="s">
        <v>395</v>
      </c>
      <c r="D173" s="12">
        <v>15</v>
      </c>
      <c r="E173" s="34" t="s">
        <v>644</v>
      </c>
      <c r="F173" s="34"/>
      <c r="G173" s="9" t="s">
        <v>326</v>
      </c>
      <c r="H173" s="24" t="s">
        <v>396</v>
      </c>
    </row>
    <row r="174" spans="1:8" ht="58.75" customHeight="1" x14ac:dyDescent="0.35">
      <c r="A174" s="23" t="s">
        <v>382</v>
      </c>
      <c r="B174" s="3" t="s">
        <v>383</v>
      </c>
      <c r="C174" s="12">
        <v>25</v>
      </c>
      <c r="D174" s="12">
        <v>23.56</v>
      </c>
      <c r="E174" s="34" t="s">
        <v>397</v>
      </c>
      <c r="F174" s="34"/>
      <c r="G174" s="9" t="s">
        <v>326</v>
      </c>
      <c r="H174" s="16" t="s">
        <v>398</v>
      </c>
    </row>
    <row r="175" spans="1:8" ht="73.75" customHeight="1" x14ac:dyDescent="0.35">
      <c r="A175" s="23" t="s">
        <v>384</v>
      </c>
      <c r="B175" s="3" t="s">
        <v>385</v>
      </c>
      <c r="C175" s="12">
        <v>70</v>
      </c>
      <c r="D175" s="12">
        <v>66.39</v>
      </c>
      <c r="E175" s="34" t="s">
        <v>399</v>
      </c>
      <c r="F175" s="34"/>
      <c r="G175" s="9" t="s">
        <v>326</v>
      </c>
      <c r="H175" s="13" t="s">
        <v>598</v>
      </c>
    </row>
    <row r="176" spans="1:8" ht="45" customHeight="1" x14ac:dyDescent="0.35">
      <c r="A176" s="23" t="s">
        <v>386</v>
      </c>
      <c r="B176" s="3" t="s">
        <v>387</v>
      </c>
      <c r="C176" s="12">
        <v>100</v>
      </c>
      <c r="D176" s="12">
        <v>100</v>
      </c>
      <c r="E176" s="34" t="s">
        <v>400</v>
      </c>
      <c r="F176" s="34"/>
      <c r="G176" s="9" t="s">
        <v>326</v>
      </c>
      <c r="H176" s="13" t="s">
        <v>595</v>
      </c>
    </row>
    <row r="177" spans="1:8" ht="45.65" customHeight="1" x14ac:dyDescent="0.35">
      <c r="A177" s="23" t="s">
        <v>388</v>
      </c>
      <c r="B177" s="3" t="s">
        <v>389</v>
      </c>
      <c r="C177" s="17">
        <v>14</v>
      </c>
      <c r="D177" s="12">
        <v>16</v>
      </c>
      <c r="E177" s="34" t="s">
        <v>401</v>
      </c>
      <c r="F177" s="34"/>
      <c r="G177" s="9" t="s">
        <v>408</v>
      </c>
      <c r="H177" s="13" t="s">
        <v>408</v>
      </c>
    </row>
    <row r="178" spans="1:8" ht="45.65" customHeight="1" x14ac:dyDescent="0.35">
      <c r="A178" s="23" t="s">
        <v>390</v>
      </c>
      <c r="B178" s="3" t="s">
        <v>391</v>
      </c>
      <c r="C178" s="17" t="s">
        <v>402</v>
      </c>
      <c r="D178" s="12">
        <v>1</v>
      </c>
      <c r="E178" s="34" t="s">
        <v>403</v>
      </c>
      <c r="F178" s="34"/>
      <c r="G178" s="9" t="s">
        <v>409</v>
      </c>
      <c r="H178" s="13" t="s">
        <v>409</v>
      </c>
    </row>
    <row r="179" spans="1:8" ht="49.25" customHeight="1" x14ac:dyDescent="0.35">
      <c r="A179" s="23" t="s">
        <v>392</v>
      </c>
      <c r="B179" s="3" t="s">
        <v>645</v>
      </c>
      <c r="C179" s="6" t="s">
        <v>404</v>
      </c>
      <c r="D179" s="12">
        <v>11</v>
      </c>
      <c r="E179" s="34" t="s">
        <v>646</v>
      </c>
      <c r="F179" s="34"/>
      <c r="G179" s="9" t="s">
        <v>409</v>
      </c>
      <c r="H179" s="13" t="s">
        <v>409</v>
      </c>
    </row>
    <row r="180" spans="1:8" ht="76.25" customHeight="1" x14ac:dyDescent="0.35">
      <c r="A180" s="23" t="s">
        <v>393</v>
      </c>
      <c r="B180" s="3" t="s">
        <v>394</v>
      </c>
      <c r="C180" s="6" t="s">
        <v>405</v>
      </c>
      <c r="D180" s="12">
        <v>80</v>
      </c>
      <c r="E180" s="34" t="s">
        <v>406</v>
      </c>
      <c r="F180" s="34"/>
      <c r="G180" s="9" t="s">
        <v>326</v>
      </c>
      <c r="H180" s="13" t="s">
        <v>407</v>
      </c>
    </row>
    <row r="181" spans="1:8" ht="28.25" customHeight="1" x14ac:dyDescent="0.35">
      <c r="A181" s="22" t="s">
        <v>410</v>
      </c>
      <c r="B181" s="9" t="s">
        <v>411</v>
      </c>
      <c r="C181" s="12">
        <v>380</v>
      </c>
      <c r="D181" s="12">
        <v>397</v>
      </c>
      <c r="E181" s="34"/>
      <c r="F181" s="34"/>
      <c r="G181" s="9" t="s">
        <v>326</v>
      </c>
      <c r="H181" s="13" t="s">
        <v>595</v>
      </c>
    </row>
    <row r="182" spans="1:8" ht="48.65" customHeight="1" x14ac:dyDescent="0.35">
      <c r="A182" s="22" t="s">
        <v>412</v>
      </c>
      <c r="B182" s="9" t="s">
        <v>413</v>
      </c>
      <c r="C182" s="12">
        <v>94</v>
      </c>
      <c r="D182" s="12">
        <v>94</v>
      </c>
      <c r="E182" s="34" t="s">
        <v>465</v>
      </c>
      <c r="F182" s="34"/>
      <c r="G182" s="9" t="s">
        <v>326</v>
      </c>
      <c r="H182" s="13" t="s">
        <v>326</v>
      </c>
    </row>
    <row r="183" spans="1:8" ht="189.65" customHeight="1" x14ac:dyDescent="0.35">
      <c r="A183" s="25" t="s">
        <v>414</v>
      </c>
      <c r="B183" s="5" t="s">
        <v>415</v>
      </c>
      <c r="C183" s="12">
        <v>10</v>
      </c>
      <c r="D183" s="12">
        <v>9</v>
      </c>
      <c r="E183" s="34" t="s">
        <v>647</v>
      </c>
      <c r="F183" s="34"/>
      <c r="G183" s="9" t="s">
        <v>326</v>
      </c>
      <c r="H183" s="13" t="s">
        <v>326</v>
      </c>
    </row>
    <row r="184" spans="1:8" ht="35.5" customHeight="1" x14ac:dyDescent="0.35">
      <c r="A184" s="25" t="s">
        <v>416</v>
      </c>
      <c r="B184" s="5" t="s">
        <v>663</v>
      </c>
      <c r="C184" s="12">
        <v>25</v>
      </c>
      <c r="D184" s="12">
        <v>27</v>
      </c>
      <c r="E184" s="34"/>
      <c r="F184" s="34"/>
      <c r="G184" s="9" t="s">
        <v>326</v>
      </c>
      <c r="H184" s="13" t="s">
        <v>326</v>
      </c>
    </row>
    <row r="185" spans="1:8" ht="58.75" customHeight="1" x14ac:dyDescent="0.35">
      <c r="A185" s="25" t="s">
        <v>417</v>
      </c>
      <c r="B185" s="5" t="s">
        <v>418</v>
      </c>
      <c r="C185" s="12">
        <v>70</v>
      </c>
      <c r="D185" s="12">
        <v>58</v>
      </c>
      <c r="E185" s="34" t="s">
        <v>466</v>
      </c>
      <c r="F185" s="34"/>
      <c r="G185" s="9" t="s">
        <v>326</v>
      </c>
      <c r="H185" s="13" t="s">
        <v>326</v>
      </c>
    </row>
    <row r="186" spans="1:8" ht="60" customHeight="1" x14ac:dyDescent="0.35">
      <c r="A186" s="26" t="s">
        <v>419</v>
      </c>
      <c r="B186" s="3" t="s">
        <v>648</v>
      </c>
      <c r="C186" s="12">
        <v>22</v>
      </c>
      <c r="D186" s="12">
        <v>27</v>
      </c>
      <c r="E186" s="34" t="s">
        <v>649</v>
      </c>
      <c r="F186" s="34"/>
      <c r="G186" s="9" t="s">
        <v>326</v>
      </c>
      <c r="H186" s="13" t="s">
        <v>326</v>
      </c>
    </row>
    <row r="187" spans="1:8" ht="127.75" customHeight="1" x14ac:dyDescent="0.35">
      <c r="A187" s="26" t="s">
        <v>420</v>
      </c>
      <c r="B187" s="3" t="s">
        <v>421</v>
      </c>
      <c r="C187" s="12">
        <v>86</v>
      </c>
      <c r="D187" s="12">
        <v>47</v>
      </c>
      <c r="E187" s="34" t="s">
        <v>467</v>
      </c>
      <c r="F187" s="34"/>
      <c r="G187" s="9" t="s">
        <v>326</v>
      </c>
      <c r="H187" s="13" t="s">
        <v>326</v>
      </c>
    </row>
    <row r="188" spans="1:8" ht="58.25" customHeight="1" x14ac:dyDescent="0.35">
      <c r="A188" s="26" t="s">
        <v>422</v>
      </c>
      <c r="B188" s="3" t="s">
        <v>423</v>
      </c>
      <c r="C188" s="12">
        <v>1</v>
      </c>
      <c r="D188" s="12">
        <v>1</v>
      </c>
      <c r="E188" s="34" t="s">
        <v>468</v>
      </c>
      <c r="F188" s="34"/>
      <c r="G188" s="9" t="s">
        <v>326</v>
      </c>
      <c r="H188" s="13" t="s">
        <v>326</v>
      </c>
    </row>
    <row r="189" spans="1:8" ht="33.65" customHeight="1" x14ac:dyDescent="0.35">
      <c r="A189" s="26" t="s">
        <v>424</v>
      </c>
      <c r="B189" s="3" t="s">
        <v>650</v>
      </c>
      <c r="C189" s="12">
        <v>850</v>
      </c>
      <c r="D189" s="12">
        <v>2058</v>
      </c>
      <c r="E189" s="34" t="s">
        <v>469</v>
      </c>
      <c r="F189" s="34"/>
      <c r="G189" s="9" t="s">
        <v>486</v>
      </c>
      <c r="H189" s="13" t="s">
        <v>486</v>
      </c>
    </row>
    <row r="190" spans="1:8" ht="47.5" customHeight="1" x14ac:dyDescent="0.35">
      <c r="A190" s="26" t="s">
        <v>425</v>
      </c>
      <c r="B190" s="3" t="s">
        <v>426</v>
      </c>
      <c r="C190" s="12">
        <v>400</v>
      </c>
      <c r="D190" s="12">
        <v>402</v>
      </c>
      <c r="E190" s="34" t="s">
        <v>470</v>
      </c>
      <c r="F190" s="34"/>
      <c r="G190" s="9" t="s">
        <v>487</v>
      </c>
      <c r="H190" s="13" t="s">
        <v>487</v>
      </c>
    </row>
    <row r="191" spans="1:8" ht="29.5" customHeight="1" x14ac:dyDescent="0.35">
      <c r="A191" s="26" t="s">
        <v>427</v>
      </c>
      <c r="B191" s="3" t="s">
        <v>428</v>
      </c>
      <c r="C191" s="12">
        <v>10</v>
      </c>
      <c r="D191" s="12">
        <v>10</v>
      </c>
      <c r="E191" s="34" t="s">
        <v>471</v>
      </c>
      <c r="F191" s="34"/>
      <c r="G191" s="9" t="s">
        <v>326</v>
      </c>
      <c r="H191" s="13" t="s">
        <v>326</v>
      </c>
    </row>
    <row r="192" spans="1:8" ht="86.5" customHeight="1" x14ac:dyDescent="0.35">
      <c r="A192" s="26" t="s">
        <v>429</v>
      </c>
      <c r="B192" s="3" t="s">
        <v>430</v>
      </c>
      <c r="C192" s="12">
        <v>8</v>
      </c>
      <c r="D192" s="12">
        <v>3</v>
      </c>
      <c r="E192" s="34" t="s">
        <v>472</v>
      </c>
      <c r="F192" s="34"/>
      <c r="G192" s="9" t="s">
        <v>326</v>
      </c>
      <c r="H192" s="13" t="s">
        <v>326</v>
      </c>
    </row>
    <row r="193" spans="1:8" ht="120.65" customHeight="1" x14ac:dyDescent="0.35">
      <c r="A193" s="26" t="s">
        <v>431</v>
      </c>
      <c r="B193" s="3" t="s">
        <v>432</v>
      </c>
      <c r="C193" s="12">
        <v>800</v>
      </c>
      <c r="D193" s="12">
        <v>1323</v>
      </c>
      <c r="E193" s="34" t="s">
        <v>651</v>
      </c>
      <c r="F193" s="34"/>
      <c r="G193" s="9" t="s">
        <v>408</v>
      </c>
      <c r="H193" s="13" t="s">
        <v>408</v>
      </c>
    </row>
    <row r="194" spans="1:8" ht="48.65" customHeight="1" x14ac:dyDescent="0.35">
      <c r="A194" s="23" t="s">
        <v>433</v>
      </c>
      <c r="B194" s="3" t="s">
        <v>434</v>
      </c>
      <c r="C194" s="12">
        <v>3880</v>
      </c>
      <c r="D194" s="12">
        <v>3720</v>
      </c>
      <c r="E194" s="34" t="s">
        <v>475</v>
      </c>
      <c r="F194" s="34"/>
      <c r="G194" s="9" t="s">
        <v>326</v>
      </c>
      <c r="H194" s="13" t="s">
        <v>326</v>
      </c>
    </row>
    <row r="195" spans="1:8" ht="49.75" customHeight="1" x14ac:dyDescent="0.35">
      <c r="A195" s="23" t="s">
        <v>435</v>
      </c>
      <c r="B195" s="3" t="s">
        <v>436</v>
      </c>
      <c r="C195" s="12">
        <v>1070</v>
      </c>
      <c r="D195" s="12">
        <v>1008</v>
      </c>
      <c r="E195" s="34" t="s">
        <v>476</v>
      </c>
      <c r="F195" s="34"/>
      <c r="G195" s="9" t="s">
        <v>326</v>
      </c>
      <c r="H195" s="13" t="s">
        <v>326</v>
      </c>
    </row>
    <row r="196" spans="1:8" ht="37.75" customHeight="1" x14ac:dyDescent="0.35">
      <c r="A196" s="23" t="s">
        <v>437</v>
      </c>
      <c r="B196" s="3" t="s">
        <v>438</v>
      </c>
      <c r="C196" s="12">
        <v>4140</v>
      </c>
      <c r="D196" s="12">
        <v>4270</v>
      </c>
      <c r="E196" s="34" t="s">
        <v>473</v>
      </c>
      <c r="F196" s="34"/>
      <c r="G196" s="9" t="s">
        <v>326</v>
      </c>
      <c r="H196" s="13" t="s">
        <v>477</v>
      </c>
    </row>
    <row r="197" spans="1:8" ht="37.25" customHeight="1" x14ac:dyDescent="0.35">
      <c r="A197" s="23" t="s">
        <v>439</v>
      </c>
      <c r="B197" s="3" t="s">
        <v>440</v>
      </c>
      <c r="C197" s="12">
        <v>5300</v>
      </c>
      <c r="D197" s="12">
        <v>5433</v>
      </c>
      <c r="E197" s="34" t="s">
        <v>478</v>
      </c>
      <c r="F197" s="34"/>
      <c r="G197" s="9" t="s">
        <v>326</v>
      </c>
      <c r="H197" s="13" t="s">
        <v>477</v>
      </c>
    </row>
    <row r="198" spans="1:8" ht="36" customHeight="1" x14ac:dyDescent="0.35">
      <c r="A198" s="23" t="s">
        <v>441</v>
      </c>
      <c r="B198" s="3" t="s">
        <v>442</v>
      </c>
      <c r="C198" s="12">
        <v>940</v>
      </c>
      <c r="D198" s="12">
        <v>1001</v>
      </c>
      <c r="E198" s="34" t="s">
        <v>474</v>
      </c>
      <c r="F198" s="34"/>
      <c r="G198" s="9" t="s">
        <v>326</v>
      </c>
      <c r="H198" s="13" t="s">
        <v>477</v>
      </c>
    </row>
    <row r="199" spans="1:8" ht="33.65" customHeight="1" x14ac:dyDescent="0.35">
      <c r="A199" s="23" t="s">
        <v>443</v>
      </c>
      <c r="B199" s="3" t="s">
        <v>444</v>
      </c>
      <c r="C199" s="12">
        <v>450</v>
      </c>
      <c r="D199" s="12">
        <v>419</v>
      </c>
      <c r="E199" s="34" t="s">
        <v>652</v>
      </c>
      <c r="F199" s="34"/>
      <c r="G199" s="9" t="s">
        <v>326</v>
      </c>
      <c r="H199" s="13" t="s">
        <v>477</v>
      </c>
    </row>
    <row r="200" spans="1:8" ht="47.5" customHeight="1" x14ac:dyDescent="0.35">
      <c r="A200" s="23" t="s">
        <v>445</v>
      </c>
      <c r="B200" s="3" t="s">
        <v>446</v>
      </c>
      <c r="C200" s="12">
        <v>3100</v>
      </c>
      <c r="D200" s="12">
        <v>2134</v>
      </c>
      <c r="E200" s="34" t="s">
        <v>479</v>
      </c>
      <c r="F200" s="34"/>
      <c r="G200" s="9" t="s">
        <v>326</v>
      </c>
      <c r="H200" s="13" t="s">
        <v>477</v>
      </c>
    </row>
    <row r="201" spans="1:8" ht="73.25" customHeight="1" x14ac:dyDescent="0.35">
      <c r="A201" s="23" t="s">
        <v>447</v>
      </c>
      <c r="B201" s="3" t="s">
        <v>448</v>
      </c>
      <c r="C201" s="12">
        <v>5</v>
      </c>
      <c r="D201" s="12">
        <v>5</v>
      </c>
      <c r="E201" s="34" t="s">
        <v>653</v>
      </c>
      <c r="F201" s="34"/>
      <c r="G201" s="9" t="s">
        <v>326</v>
      </c>
      <c r="H201" s="13" t="s">
        <v>326</v>
      </c>
    </row>
    <row r="202" spans="1:8" ht="63.65" customHeight="1" x14ac:dyDescent="0.35">
      <c r="A202" s="23" t="s">
        <v>449</v>
      </c>
      <c r="B202" s="3" t="s">
        <v>450</v>
      </c>
      <c r="C202" s="12">
        <v>2810</v>
      </c>
      <c r="D202" s="12">
        <v>3000</v>
      </c>
      <c r="E202" s="34" t="s">
        <v>480</v>
      </c>
      <c r="F202" s="34"/>
      <c r="G202" s="9" t="s">
        <v>326</v>
      </c>
      <c r="H202" s="13" t="s">
        <v>477</v>
      </c>
    </row>
    <row r="203" spans="1:8" ht="48" customHeight="1" x14ac:dyDescent="0.35">
      <c r="A203" s="23" t="s">
        <v>451</v>
      </c>
      <c r="B203" s="3" t="s">
        <v>452</v>
      </c>
      <c r="C203" s="12">
        <v>4100</v>
      </c>
      <c r="D203" s="12">
        <v>4299</v>
      </c>
      <c r="E203" s="34" t="s">
        <v>481</v>
      </c>
      <c r="F203" s="34"/>
      <c r="G203" s="9" t="s">
        <v>326</v>
      </c>
      <c r="H203" s="13" t="s">
        <v>326</v>
      </c>
    </row>
    <row r="204" spans="1:8" ht="39" customHeight="1" x14ac:dyDescent="0.35">
      <c r="A204" s="23" t="s">
        <v>453</v>
      </c>
      <c r="B204" s="3" t="s">
        <v>454</v>
      </c>
      <c r="C204" s="12">
        <v>100</v>
      </c>
      <c r="D204" s="12">
        <v>100</v>
      </c>
      <c r="E204" s="34"/>
      <c r="F204" s="34"/>
      <c r="G204" s="9" t="s">
        <v>326</v>
      </c>
      <c r="H204" s="13" t="s">
        <v>326</v>
      </c>
    </row>
    <row r="205" spans="1:8" ht="39.65" customHeight="1" x14ac:dyDescent="0.35">
      <c r="A205" s="23" t="s">
        <v>455</v>
      </c>
      <c r="B205" s="3" t="s">
        <v>456</v>
      </c>
      <c r="C205" s="12">
        <v>8000</v>
      </c>
      <c r="D205" s="12">
        <v>11950</v>
      </c>
      <c r="E205" s="34" t="s">
        <v>482</v>
      </c>
      <c r="F205" s="34"/>
      <c r="G205" s="9" t="s">
        <v>326</v>
      </c>
      <c r="H205" s="13" t="s">
        <v>326</v>
      </c>
    </row>
    <row r="206" spans="1:8" ht="48" customHeight="1" x14ac:dyDescent="0.35">
      <c r="A206" s="23" t="s">
        <v>457</v>
      </c>
      <c r="B206" s="3" t="s">
        <v>458</v>
      </c>
      <c r="C206" s="12">
        <v>10</v>
      </c>
      <c r="D206" s="12">
        <v>11</v>
      </c>
      <c r="E206" s="34" t="s">
        <v>483</v>
      </c>
      <c r="F206" s="34"/>
      <c r="G206" s="9" t="s">
        <v>409</v>
      </c>
      <c r="H206" s="13" t="s">
        <v>409</v>
      </c>
    </row>
    <row r="207" spans="1:8" ht="103.25" customHeight="1" x14ac:dyDescent="0.35">
      <c r="A207" s="23" t="s">
        <v>459</v>
      </c>
      <c r="B207" s="3" t="s">
        <v>460</v>
      </c>
      <c r="C207" s="12">
        <v>27</v>
      </c>
      <c r="D207" s="12">
        <v>27</v>
      </c>
      <c r="E207" s="34" t="s">
        <v>484</v>
      </c>
      <c r="F207" s="34"/>
      <c r="G207" s="9" t="s">
        <v>326</v>
      </c>
      <c r="H207" s="13" t="s">
        <v>326</v>
      </c>
    </row>
    <row r="208" spans="1:8" ht="63.65" customHeight="1" x14ac:dyDescent="0.35">
      <c r="A208" s="23" t="s">
        <v>461</v>
      </c>
      <c r="B208" s="3" t="s">
        <v>462</v>
      </c>
      <c r="C208" s="12">
        <v>100</v>
      </c>
      <c r="D208" s="12">
        <v>100</v>
      </c>
      <c r="E208" s="34" t="s">
        <v>485</v>
      </c>
      <c r="F208" s="34"/>
      <c r="G208" s="9" t="s">
        <v>326</v>
      </c>
      <c r="H208" s="13" t="s">
        <v>477</v>
      </c>
    </row>
    <row r="209" spans="1:8" ht="132" customHeight="1" x14ac:dyDescent="0.35">
      <c r="A209" s="23" t="s">
        <v>463</v>
      </c>
      <c r="B209" s="3" t="s">
        <v>464</v>
      </c>
      <c r="C209" s="12">
        <v>18</v>
      </c>
      <c r="D209" s="12">
        <v>18</v>
      </c>
      <c r="E209" s="34" t="s">
        <v>654</v>
      </c>
      <c r="F209" s="34"/>
      <c r="G209" s="9" t="s">
        <v>326</v>
      </c>
      <c r="H209" s="13" t="s">
        <v>326</v>
      </c>
    </row>
    <row r="210" spans="1:8" ht="19.75" customHeight="1" x14ac:dyDescent="0.35">
      <c r="A210" s="38" t="s">
        <v>488</v>
      </c>
      <c r="B210" s="39"/>
      <c r="C210" s="39"/>
      <c r="D210" s="39"/>
      <c r="E210" s="39"/>
      <c r="F210" s="39"/>
      <c r="G210" s="39"/>
      <c r="H210" s="40"/>
    </row>
    <row r="211" spans="1:8" ht="22.75" customHeight="1" x14ac:dyDescent="0.35">
      <c r="A211" s="22" t="s">
        <v>489</v>
      </c>
      <c r="B211" s="9" t="s">
        <v>490</v>
      </c>
      <c r="C211" s="2" t="s">
        <v>493</v>
      </c>
      <c r="D211" s="12">
        <v>2105</v>
      </c>
      <c r="E211" s="65"/>
      <c r="F211" s="65"/>
      <c r="G211" s="9" t="s">
        <v>111</v>
      </c>
      <c r="H211" s="13" t="s">
        <v>494</v>
      </c>
    </row>
    <row r="212" spans="1:8" ht="34.75" customHeight="1" x14ac:dyDescent="0.35">
      <c r="A212" s="22" t="s">
        <v>491</v>
      </c>
      <c r="B212" s="9" t="s">
        <v>492</v>
      </c>
      <c r="C212" s="12">
        <v>28</v>
      </c>
      <c r="D212" s="12">
        <v>32</v>
      </c>
      <c r="E212" s="65"/>
      <c r="F212" s="65"/>
      <c r="G212" s="9" t="s">
        <v>111</v>
      </c>
      <c r="H212" s="13" t="s">
        <v>494</v>
      </c>
    </row>
    <row r="213" spans="1:8" ht="34.25" customHeight="1" x14ac:dyDescent="0.35">
      <c r="A213" s="23" t="s">
        <v>495</v>
      </c>
      <c r="B213" s="3" t="s">
        <v>496</v>
      </c>
      <c r="C213" s="12">
        <v>1</v>
      </c>
      <c r="D213" s="12">
        <v>6</v>
      </c>
      <c r="E213" s="34"/>
      <c r="F213" s="34"/>
      <c r="G213" s="9" t="s">
        <v>111</v>
      </c>
      <c r="H213" s="13" t="s">
        <v>111</v>
      </c>
    </row>
    <row r="214" spans="1:8" ht="32.5" customHeight="1" x14ac:dyDescent="0.35">
      <c r="A214" s="23" t="s">
        <v>497</v>
      </c>
      <c r="B214" s="3" t="s">
        <v>498</v>
      </c>
      <c r="C214" s="12">
        <v>85</v>
      </c>
      <c r="D214" s="12">
        <v>100</v>
      </c>
      <c r="E214" s="34"/>
      <c r="F214" s="34"/>
      <c r="G214" s="9" t="s">
        <v>111</v>
      </c>
      <c r="H214" s="16" t="s">
        <v>499</v>
      </c>
    </row>
    <row r="215" spans="1:8" ht="31.25" customHeight="1" x14ac:dyDescent="0.35">
      <c r="A215" s="22" t="s">
        <v>500</v>
      </c>
      <c r="B215" s="9" t="s">
        <v>501</v>
      </c>
      <c r="C215" s="12">
        <v>2100</v>
      </c>
      <c r="D215" s="12">
        <v>2555</v>
      </c>
      <c r="E215" s="34"/>
      <c r="F215" s="34"/>
      <c r="G215" s="9" t="s">
        <v>111</v>
      </c>
      <c r="H215" s="13" t="s">
        <v>111</v>
      </c>
    </row>
    <row r="216" spans="1:8" ht="24" customHeight="1" x14ac:dyDescent="0.35">
      <c r="A216" s="22" t="s">
        <v>502</v>
      </c>
      <c r="B216" s="9" t="s">
        <v>503</v>
      </c>
      <c r="C216" s="12">
        <v>15</v>
      </c>
      <c r="D216" s="12">
        <v>15</v>
      </c>
      <c r="E216" s="34"/>
      <c r="F216" s="34"/>
      <c r="G216" s="9" t="s">
        <v>111</v>
      </c>
      <c r="H216" s="13" t="s">
        <v>111</v>
      </c>
    </row>
    <row r="217" spans="1:8" ht="25.25" customHeight="1" x14ac:dyDescent="0.35">
      <c r="A217" s="25" t="s">
        <v>504</v>
      </c>
      <c r="B217" s="5" t="s">
        <v>505</v>
      </c>
      <c r="C217" s="12">
        <v>24210</v>
      </c>
      <c r="D217" s="12">
        <v>23434</v>
      </c>
      <c r="E217" s="34"/>
      <c r="F217" s="34"/>
      <c r="G217" s="9" t="s">
        <v>111</v>
      </c>
      <c r="H217" s="13" t="s">
        <v>111</v>
      </c>
    </row>
    <row r="218" spans="1:8" ht="28" x14ac:dyDescent="0.35">
      <c r="A218" s="25" t="s">
        <v>506</v>
      </c>
      <c r="B218" s="5" t="s">
        <v>507</v>
      </c>
      <c r="C218" s="12">
        <v>6280</v>
      </c>
      <c r="D218" s="12">
        <v>13650</v>
      </c>
      <c r="E218" s="34"/>
      <c r="F218" s="34"/>
      <c r="G218" s="9" t="s">
        <v>111</v>
      </c>
      <c r="H218" s="13" t="s">
        <v>111</v>
      </c>
    </row>
    <row r="219" spans="1:8" ht="19.75" customHeight="1" x14ac:dyDescent="0.35">
      <c r="A219" s="25" t="s">
        <v>508</v>
      </c>
      <c r="B219" s="5" t="s">
        <v>509</v>
      </c>
      <c r="C219" s="12">
        <v>1400</v>
      </c>
      <c r="D219" s="12">
        <v>1603</v>
      </c>
      <c r="E219" s="34"/>
      <c r="F219" s="34"/>
      <c r="G219" s="9" t="s">
        <v>111</v>
      </c>
      <c r="H219" s="13" t="s">
        <v>111</v>
      </c>
    </row>
    <row r="220" spans="1:8" ht="34.75" customHeight="1" x14ac:dyDescent="0.35">
      <c r="A220" s="26" t="s">
        <v>510</v>
      </c>
      <c r="B220" s="3" t="s">
        <v>655</v>
      </c>
      <c r="C220" s="12">
        <v>1800</v>
      </c>
      <c r="D220" s="12">
        <v>1426</v>
      </c>
      <c r="E220" s="34"/>
      <c r="F220" s="34"/>
      <c r="G220" s="9" t="s">
        <v>111</v>
      </c>
      <c r="H220" s="13" t="s">
        <v>111</v>
      </c>
    </row>
    <row r="221" spans="1:8" ht="21.65" customHeight="1" x14ac:dyDescent="0.35">
      <c r="A221" s="26" t="s">
        <v>511</v>
      </c>
      <c r="B221" s="3" t="s">
        <v>512</v>
      </c>
      <c r="C221" s="12">
        <v>2070</v>
      </c>
      <c r="D221" s="12">
        <v>2979</v>
      </c>
      <c r="E221" s="34"/>
      <c r="F221" s="34"/>
      <c r="G221" s="9" t="s">
        <v>111</v>
      </c>
      <c r="H221" s="13" t="s">
        <v>111</v>
      </c>
    </row>
    <row r="222" spans="1:8" ht="33.65" customHeight="1" x14ac:dyDescent="0.35">
      <c r="A222" s="26" t="s">
        <v>513</v>
      </c>
      <c r="B222" s="3" t="s">
        <v>514</v>
      </c>
      <c r="C222" s="12">
        <v>80</v>
      </c>
      <c r="D222" s="12">
        <v>117</v>
      </c>
      <c r="E222" s="34"/>
      <c r="F222" s="34"/>
      <c r="G222" s="9" t="s">
        <v>111</v>
      </c>
      <c r="H222" s="13" t="s">
        <v>111</v>
      </c>
    </row>
    <row r="223" spans="1:8" ht="28" x14ac:dyDescent="0.35">
      <c r="A223" s="26" t="s">
        <v>515</v>
      </c>
      <c r="B223" s="3" t="s">
        <v>516</v>
      </c>
      <c r="C223" s="12">
        <v>22</v>
      </c>
      <c r="D223" s="12">
        <v>23</v>
      </c>
      <c r="E223" s="34"/>
      <c r="F223" s="34"/>
      <c r="G223" s="9" t="s">
        <v>111</v>
      </c>
      <c r="H223" s="13" t="s">
        <v>111</v>
      </c>
    </row>
    <row r="224" spans="1:8" ht="19.75" customHeight="1" x14ac:dyDescent="0.35">
      <c r="A224" s="26" t="s">
        <v>517</v>
      </c>
      <c r="B224" s="3" t="s">
        <v>518</v>
      </c>
      <c r="C224" s="12">
        <v>20</v>
      </c>
      <c r="D224" s="12">
        <v>1</v>
      </c>
      <c r="E224" s="34"/>
      <c r="F224" s="34"/>
      <c r="G224" s="9" t="s">
        <v>111</v>
      </c>
      <c r="H224" s="13" t="s">
        <v>111</v>
      </c>
    </row>
    <row r="225" spans="1:8" ht="44.5" customHeight="1" x14ac:dyDescent="0.35">
      <c r="A225" s="26" t="s">
        <v>519</v>
      </c>
      <c r="B225" s="3" t="s">
        <v>520</v>
      </c>
      <c r="C225" s="12">
        <v>260</v>
      </c>
      <c r="D225" s="12">
        <v>308</v>
      </c>
      <c r="E225" s="34"/>
      <c r="F225" s="34"/>
      <c r="G225" s="9" t="s">
        <v>111</v>
      </c>
      <c r="H225" s="13" t="s">
        <v>111</v>
      </c>
    </row>
    <row r="226" spans="1:8" ht="30.65" customHeight="1" x14ac:dyDescent="0.35">
      <c r="A226" s="26" t="s">
        <v>521</v>
      </c>
      <c r="B226" s="3" t="s">
        <v>522</v>
      </c>
      <c r="C226" s="12">
        <v>180</v>
      </c>
      <c r="D226" s="12">
        <v>185</v>
      </c>
      <c r="E226" s="34"/>
      <c r="F226" s="34"/>
      <c r="G226" s="9" t="s">
        <v>111</v>
      </c>
      <c r="H226" s="13" t="s">
        <v>111</v>
      </c>
    </row>
    <row r="227" spans="1:8" ht="33.65" customHeight="1" x14ac:dyDescent="0.35">
      <c r="A227" s="26" t="s">
        <v>523</v>
      </c>
      <c r="B227" s="3" t="s">
        <v>524</v>
      </c>
      <c r="C227" s="12">
        <v>770</v>
      </c>
      <c r="D227" s="12">
        <v>3630</v>
      </c>
      <c r="E227" s="34"/>
      <c r="F227" s="34"/>
      <c r="G227" s="9" t="s">
        <v>111</v>
      </c>
      <c r="H227" s="13" t="s">
        <v>537</v>
      </c>
    </row>
    <row r="228" spans="1:8" ht="32.5" customHeight="1" x14ac:dyDescent="0.35">
      <c r="A228" s="26" t="s">
        <v>525</v>
      </c>
      <c r="B228" s="3" t="s">
        <v>526</v>
      </c>
      <c r="C228" s="12">
        <v>190</v>
      </c>
      <c r="D228" s="12">
        <v>274</v>
      </c>
      <c r="E228" s="34"/>
      <c r="F228" s="34"/>
      <c r="G228" s="9" t="s">
        <v>111</v>
      </c>
      <c r="H228" s="13" t="s">
        <v>535</v>
      </c>
    </row>
    <row r="229" spans="1:8" ht="35.5" customHeight="1" x14ac:dyDescent="0.35">
      <c r="A229" s="26" t="s">
        <v>527</v>
      </c>
      <c r="B229" s="3" t="s">
        <v>528</v>
      </c>
      <c r="C229" s="12">
        <v>40</v>
      </c>
      <c r="D229" s="12">
        <v>39</v>
      </c>
      <c r="E229" s="34"/>
      <c r="F229" s="34"/>
      <c r="G229" s="9" t="s">
        <v>111</v>
      </c>
      <c r="H229" s="16" t="s">
        <v>536</v>
      </c>
    </row>
    <row r="230" spans="1:8" ht="25.25" customHeight="1" x14ac:dyDescent="0.35">
      <c r="A230" s="26" t="s">
        <v>529</v>
      </c>
      <c r="B230" s="3" t="s">
        <v>530</v>
      </c>
      <c r="C230" s="12">
        <v>12</v>
      </c>
      <c r="D230" s="12">
        <v>8</v>
      </c>
      <c r="E230" s="34"/>
      <c r="F230" s="34"/>
      <c r="G230" s="9" t="s">
        <v>111</v>
      </c>
      <c r="H230" s="16" t="s">
        <v>111</v>
      </c>
    </row>
    <row r="231" spans="1:8" ht="33.65" customHeight="1" x14ac:dyDescent="0.35">
      <c r="A231" s="26" t="s">
        <v>531</v>
      </c>
      <c r="B231" s="3" t="s">
        <v>532</v>
      </c>
      <c r="C231" s="12">
        <v>12</v>
      </c>
      <c r="D231" s="12">
        <v>6</v>
      </c>
      <c r="E231" s="34"/>
      <c r="F231" s="34"/>
      <c r="G231" s="9" t="s">
        <v>111</v>
      </c>
      <c r="H231" s="16" t="s">
        <v>111</v>
      </c>
    </row>
    <row r="232" spans="1:8" ht="33.65" customHeight="1" x14ac:dyDescent="0.35">
      <c r="A232" s="26" t="s">
        <v>533</v>
      </c>
      <c r="B232" s="3" t="s">
        <v>534</v>
      </c>
      <c r="C232" s="12">
        <v>28</v>
      </c>
      <c r="D232" s="12">
        <v>32</v>
      </c>
      <c r="E232" s="36"/>
      <c r="F232" s="36"/>
      <c r="G232" s="9" t="s">
        <v>111</v>
      </c>
      <c r="H232" s="16" t="s">
        <v>111</v>
      </c>
    </row>
    <row r="233" spans="1:8" ht="20.5" customHeight="1" x14ac:dyDescent="0.35">
      <c r="A233" s="38" t="s">
        <v>560</v>
      </c>
      <c r="B233" s="39"/>
      <c r="C233" s="39"/>
      <c r="D233" s="39"/>
      <c r="E233" s="39"/>
      <c r="F233" s="39"/>
      <c r="G233" s="39"/>
      <c r="H233" s="40"/>
    </row>
    <row r="234" spans="1:8" ht="33" customHeight="1" x14ac:dyDescent="0.35">
      <c r="A234" s="23" t="s">
        <v>538</v>
      </c>
      <c r="B234" s="3" t="s">
        <v>656</v>
      </c>
      <c r="C234" s="12">
        <v>4</v>
      </c>
      <c r="D234" s="12">
        <v>4</v>
      </c>
      <c r="E234" s="34"/>
      <c r="F234" s="34"/>
      <c r="G234" s="9" t="s">
        <v>326</v>
      </c>
      <c r="H234" s="13" t="s">
        <v>326</v>
      </c>
    </row>
    <row r="235" spans="1:8" ht="42" x14ac:dyDescent="0.35">
      <c r="A235" s="22" t="s">
        <v>539</v>
      </c>
      <c r="B235" s="3" t="s">
        <v>540</v>
      </c>
      <c r="C235" s="12" t="s">
        <v>541</v>
      </c>
      <c r="D235" s="12" t="s">
        <v>542</v>
      </c>
      <c r="E235" s="41"/>
      <c r="F235" s="41"/>
      <c r="G235" s="9" t="s">
        <v>326</v>
      </c>
      <c r="H235" s="16" t="s">
        <v>543</v>
      </c>
    </row>
    <row r="236" spans="1:8" ht="28" x14ac:dyDescent="0.35">
      <c r="A236" s="22" t="s">
        <v>544</v>
      </c>
      <c r="B236" s="9" t="s">
        <v>545</v>
      </c>
      <c r="C236" s="12">
        <v>210</v>
      </c>
      <c r="D236" s="12">
        <v>212</v>
      </c>
      <c r="E236" s="41"/>
      <c r="F236" s="41"/>
      <c r="G236" s="9" t="s">
        <v>326</v>
      </c>
      <c r="H236" s="13" t="s">
        <v>326</v>
      </c>
    </row>
    <row r="237" spans="1:8" ht="28" x14ac:dyDescent="0.35">
      <c r="A237" s="22" t="s">
        <v>546</v>
      </c>
      <c r="B237" s="9" t="s">
        <v>547</v>
      </c>
      <c r="C237" s="12">
        <v>6000</v>
      </c>
      <c r="D237" s="12">
        <v>6146</v>
      </c>
      <c r="E237" s="41"/>
      <c r="F237" s="41"/>
      <c r="G237" s="9" t="s">
        <v>326</v>
      </c>
      <c r="H237" s="13" t="s">
        <v>326</v>
      </c>
    </row>
    <row r="238" spans="1:8" ht="30" customHeight="1" x14ac:dyDescent="0.35">
      <c r="A238" s="25" t="s">
        <v>548</v>
      </c>
      <c r="B238" s="5" t="s">
        <v>657</v>
      </c>
      <c r="C238" s="12">
        <v>11</v>
      </c>
      <c r="D238" s="12">
        <v>11</v>
      </c>
      <c r="E238" s="34"/>
      <c r="F238" s="34"/>
      <c r="G238" s="9" t="s">
        <v>326</v>
      </c>
      <c r="H238" s="13" t="s">
        <v>326</v>
      </c>
    </row>
    <row r="239" spans="1:8" ht="46.75" customHeight="1" x14ac:dyDescent="0.35">
      <c r="A239" s="25" t="s">
        <v>549</v>
      </c>
      <c r="B239" s="5" t="s">
        <v>550</v>
      </c>
      <c r="C239" s="12">
        <v>26</v>
      </c>
      <c r="D239" s="12">
        <v>31</v>
      </c>
      <c r="E239" s="34"/>
      <c r="F239" s="34"/>
      <c r="G239" s="9" t="s">
        <v>326</v>
      </c>
      <c r="H239" s="13" t="s">
        <v>326</v>
      </c>
    </row>
    <row r="240" spans="1:8" ht="28" x14ac:dyDescent="0.35">
      <c r="A240" s="25" t="s">
        <v>551</v>
      </c>
      <c r="B240" s="5" t="s">
        <v>552</v>
      </c>
      <c r="C240" s="12">
        <v>2100</v>
      </c>
      <c r="D240" s="12">
        <v>2116</v>
      </c>
      <c r="E240" s="34"/>
      <c r="F240" s="34"/>
      <c r="G240" s="9" t="s">
        <v>326</v>
      </c>
      <c r="H240" s="13" t="s">
        <v>326</v>
      </c>
    </row>
    <row r="241" spans="1:8" ht="28" x14ac:dyDescent="0.35">
      <c r="A241" s="26" t="s">
        <v>553</v>
      </c>
      <c r="B241" s="3" t="s">
        <v>554</v>
      </c>
      <c r="C241" s="12">
        <v>960</v>
      </c>
      <c r="D241" s="12">
        <v>959</v>
      </c>
      <c r="E241" s="34"/>
      <c r="F241" s="34"/>
      <c r="G241" s="9" t="s">
        <v>326</v>
      </c>
      <c r="H241" s="13" t="s">
        <v>326</v>
      </c>
    </row>
    <row r="242" spans="1:8" ht="28" x14ac:dyDescent="0.35">
      <c r="A242" s="26" t="s">
        <v>555</v>
      </c>
      <c r="B242" s="3" t="s">
        <v>556</v>
      </c>
      <c r="C242" s="12">
        <v>10</v>
      </c>
      <c r="D242" s="12">
        <v>10</v>
      </c>
      <c r="E242" s="41"/>
      <c r="F242" s="41"/>
      <c r="G242" s="9" t="s">
        <v>326</v>
      </c>
      <c r="H242" s="13" t="s">
        <v>326</v>
      </c>
    </row>
    <row r="243" spans="1:8" ht="27.65" customHeight="1" x14ac:dyDescent="0.35">
      <c r="A243" s="26" t="s">
        <v>557</v>
      </c>
      <c r="B243" s="3" t="s">
        <v>559</v>
      </c>
      <c r="C243" s="12">
        <v>138228</v>
      </c>
      <c r="D243" s="12">
        <v>145370</v>
      </c>
      <c r="E243" s="34"/>
      <c r="F243" s="34"/>
      <c r="G243" s="9" t="s">
        <v>326</v>
      </c>
      <c r="H243" s="13" t="s">
        <v>558</v>
      </c>
    </row>
    <row r="244" spans="1:8" ht="18.649999999999999" customHeight="1" x14ac:dyDescent="0.35">
      <c r="A244" s="38" t="s">
        <v>594</v>
      </c>
      <c r="B244" s="39"/>
      <c r="C244" s="39"/>
      <c r="D244" s="39"/>
      <c r="E244" s="39"/>
      <c r="F244" s="39"/>
      <c r="G244" s="39"/>
      <c r="H244" s="40"/>
    </row>
    <row r="245" spans="1:8" ht="34.25" customHeight="1" x14ac:dyDescent="0.35">
      <c r="A245" s="22" t="s">
        <v>563</v>
      </c>
      <c r="B245" s="21" t="s">
        <v>658</v>
      </c>
      <c r="C245" s="12" t="s">
        <v>562</v>
      </c>
      <c r="D245" s="12">
        <v>88</v>
      </c>
      <c r="E245" s="34"/>
      <c r="F245" s="34"/>
      <c r="G245" s="9" t="s">
        <v>572</v>
      </c>
      <c r="H245" s="13" t="s">
        <v>595</v>
      </c>
    </row>
    <row r="246" spans="1:8" ht="37.75" customHeight="1" x14ac:dyDescent="0.35">
      <c r="A246" s="23" t="s">
        <v>564</v>
      </c>
      <c r="B246" s="3" t="s">
        <v>565</v>
      </c>
      <c r="C246" s="12">
        <v>32</v>
      </c>
      <c r="D246" s="12">
        <v>34</v>
      </c>
      <c r="E246" s="34"/>
      <c r="F246" s="34"/>
      <c r="G246" s="9" t="s">
        <v>572</v>
      </c>
      <c r="H246" s="13" t="s">
        <v>595</v>
      </c>
    </row>
    <row r="247" spans="1:8" ht="36" customHeight="1" x14ac:dyDescent="0.35">
      <c r="A247" s="23" t="s">
        <v>566</v>
      </c>
      <c r="B247" s="3" t="s">
        <v>567</v>
      </c>
      <c r="C247" s="12">
        <v>3</v>
      </c>
      <c r="D247" s="12">
        <v>4</v>
      </c>
      <c r="E247" s="34"/>
      <c r="F247" s="34"/>
      <c r="G247" s="9" t="s">
        <v>572</v>
      </c>
      <c r="H247" s="13" t="s">
        <v>595</v>
      </c>
    </row>
    <row r="248" spans="1:8" ht="43.75" customHeight="1" x14ac:dyDescent="0.35">
      <c r="A248" s="23" t="s">
        <v>568</v>
      </c>
      <c r="B248" s="3" t="s">
        <v>659</v>
      </c>
      <c r="C248" s="12">
        <v>2</v>
      </c>
      <c r="D248" s="12">
        <v>3</v>
      </c>
      <c r="E248" s="34" t="s">
        <v>569</v>
      </c>
      <c r="F248" s="34"/>
      <c r="G248" s="9" t="s">
        <v>113</v>
      </c>
      <c r="H248" s="13" t="s">
        <v>113</v>
      </c>
    </row>
    <row r="249" spans="1:8" ht="30.65" customHeight="1" x14ac:dyDescent="0.35">
      <c r="A249" s="23" t="s">
        <v>570</v>
      </c>
      <c r="B249" s="3" t="s">
        <v>571</v>
      </c>
      <c r="C249" s="12">
        <v>1</v>
      </c>
      <c r="D249" s="12">
        <v>3</v>
      </c>
      <c r="E249" s="34"/>
      <c r="F249" s="34"/>
      <c r="G249" s="9" t="s">
        <v>572</v>
      </c>
      <c r="H249" s="13" t="s">
        <v>572</v>
      </c>
    </row>
    <row r="250" spans="1:8" ht="25.25" customHeight="1" x14ac:dyDescent="0.35">
      <c r="A250" s="22" t="s">
        <v>573</v>
      </c>
      <c r="B250" s="9" t="s">
        <v>574</v>
      </c>
      <c r="C250" s="12">
        <v>500</v>
      </c>
      <c r="D250" s="12">
        <v>500</v>
      </c>
      <c r="E250" s="34"/>
      <c r="F250" s="34"/>
      <c r="G250" s="9" t="s">
        <v>572</v>
      </c>
      <c r="H250" s="13" t="s">
        <v>572</v>
      </c>
    </row>
    <row r="251" spans="1:8" ht="21" customHeight="1" x14ac:dyDescent="0.35">
      <c r="A251" s="22" t="s">
        <v>575</v>
      </c>
      <c r="B251" s="9" t="s">
        <v>576</v>
      </c>
      <c r="C251" s="12">
        <v>5</v>
      </c>
      <c r="D251" s="12">
        <v>17</v>
      </c>
      <c r="E251" s="34"/>
      <c r="F251" s="34"/>
      <c r="G251" s="9" t="s">
        <v>572</v>
      </c>
      <c r="H251" s="13" t="s">
        <v>572</v>
      </c>
    </row>
    <row r="252" spans="1:8" ht="19.25" customHeight="1" x14ac:dyDescent="0.35">
      <c r="A252" s="25" t="s">
        <v>577</v>
      </c>
      <c r="B252" s="5" t="s">
        <v>660</v>
      </c>
      <c r="C252" s="12">
        <v>25</v>
      </c>
      <c r="D252" s="12">
        <v>30</v>
      </c>
      <c r="E252" s="34"/>
      <c r="F252" s="34"/>
      <c r="G252" s="9" t="s">
        <v>572</v>
      </c>
      <c r="H252" s="13" t="s">
        <v>572</v>
      </c>
    </row>
    <row r="253" spans="1:8" ht="28" x14ac:dyDescent="0.35">
      <c r="A253" s="25" t="s">
        <v>578</v>
      </c>
      <c r="B253" s="5" t="s">
        <v>661</v>
      </c>
      <c r="C253" s="12">
        <v>20</v>
      </c>
      <c r="D253" s="12">
        <v>19</v>
      </c>
      <c r="E253" s="34"/>
      <c r="F253" s="34"/>
      <c r="G253" s="9" t="s">
        <v>572</v>
      </c>
      <c r="H253" s="13" t="s">
        <v>572</v>
      </c>
    </row>
    <row r="254" spans="1:8" ht="22.25" customHeight="1" x14ac:dyDescent="0.35">
      <c r="A254" s="26" t="s">
        <v>579</v>
      </c>
      <c r="B254" s="3" t="s">
        <v>580</v>
      </c>
      <c r="C254" s="12">
        <v>100</v>
      </c>
      <c r="D254" s="12">
        <v>155</v>
      </c>
      <c r="E254" s="34"/>
      <c r="F254" s="34"/>
      <c r="G254" s="9" t="s">
        <v>572</v>
      </c>
      <c r="H254" s="13" t="s">
        <v>572</v>
      </c>
    </row>
    <row r="255" spans="1:8" ht="22.75" customHeight="1" x14ac:dyDescent="0.35">
      <c r="A255" s="26" t="s">
        <v>581</v>
      </c>
      <c r="B255" s="3" t="s">
        <v>582</v>
      </c>
      <c r="C255" s="12">
        <v>100</v>
      </c>
      <c r="D255" s="12">
        <v>100</v>
      </c>
      <c r="E255" s="34"/>
      <c r="F255" s="34"/>
      <c r="G255" s="9" t="s">
        <v>572</v>
      </c>
      <c r="H255" s="13" t="s">
        <v>572</v>
      </c>
    </row>
    <row r="256" spans="1:8" ht="21" customHeight="1" x14ac:dyDescent="0.35">
      <c r="A256" s="26" t="s">
        <v>583</v>
      </c>
      <c r="B256" s="3" t="s">
        <v>584</v>
      </c>
      <c r="C256" s="12">
        <v>3</v>
      </c>
      <c r="D256" s="12">
        <v>7.2</v>
      </c>
      <c r="E256" s="34"/>
      <c r="F256" s="34"/>
      <c r="G256" s="9" t="s">
        <v>572</v>
      </c>
      <c r="H256" s="13" t="s">
        <v>572</v>
      </c>
    </row>
    <row r="257" spans="1:8" ht="21.65" customHeight="1" x14ac:dyDescent="0.35">
      <c r="A257" s="26" t="s">
        <v>585</v>
      </c>
      <c r="B257" s="3" t="s">
        <v>586</v>
      </c>
      <c r="C257" s="12">
        <v>2</v>
      </c>
      <c r="D257" s="12">
        <v>2</v>
      </c>
      <c r="E257" s="36"/>
      <c r="F257" s="36"/>
      <c r="G257" s="9" t="s">
        <v>572</v>
      </c>
      <c r="H257" s="13" t="s">
        <v>572</v>
      </c>
    </row>
    <row r="258" spans="1:8" ht="19.75" customHeight="1" x14ac:dyDescent="0.35">
      <c r="A258" s="26" t="s">
        <v>587</v>
      </c>
      <c r="B258" s="3" t="s">
        <v>588</v>
      </c>
      <c r="C258" s="12">
        <v>30</v>
      </c>
      <c r="D258" s="12">
        <v>120</v>
      </c>
      <c r="E258" s="34"/>
      <c r="F258" s="34"/>
      <c r="G258" s="9" t="s">
        <v>572</v>
      </c>
      <c r="H258" s="13" t="s">
        <v>572</v>
      </c>
    </row>
    <row r="259" spans="1:8" ht="43.75" customHeight="1" x14ac:dyDescent="0.35">
      <c r="A259" s="26" t="s">
        <v>589</v>
      </c>
      <c r="B259" s="3" t="s">
        <v>590</v>
      </c>
      <c r="C259" s="12">
        <v>20</v>
      </c>
      <c r="D259" s="12">
        <v>0</v>
      </c>
      <c r="E259" s="34" t="s">
        <v>667</v>
      </c>
      <c r="F259" s="34"/>
      <c r="G259" s="9" t="s">
        <v>572</v>
      </c>
      <c r="H259" s="13" t="s">
        <v>572</v>
      </c>
    </row>
    <row r="260" spans="1:8" ht="44.5" customHeight="1" thickBot="1" x14ac:dyDescent="0.4">
      <c r="A260" s="28" t="s">
        <v>591</v>
      </c>
      <c r="B260" s="29" t="s">
        <v>592</v>
      </c>
      <c r="C260" s="30">
        <v>2000</v>
      </c>
      <c r="D260" s="31">
        <v>2404</v>
      </c>
      <c r="E260" s="35" t="s">
        <v>593</v>
      </c>
      <c r="F260" s="35"/>
      <c r="G260" s="32" t="s">
        <v>572</v>
      </c>
      <c r="H260" s="33" t="s">
        <v>572</v>
      </c>
    </row>
  </sheetData>
  <mergeCells count="268">
    <mergeCell ref="E243:F243"/>
    <mergeCell ref="A244:H244"/>
    <mergeCell ref="E239:F239"/>
    <mergeCell ref="E240:F240"/>
    <mergeCell ref="E241:F241"/>
    <mergeCell ref="E242:F242"/>
    <mergeCell ref="E227:F227"/>
    <mergeCell ref="E228:F228"/>
    <mergeCell ref="E229:F229"/>
    <mergeCell ref="E230:F230"/>
    <mergeCell ref="E231:F231"/>
    <mergeCell ref="E232:F232"/>
    <mergeCell ref="A233:H233"/>
    <mergeCell ref="E234:F234"/>
    <mergeCell ref="E235:F235"/>
    <mergeCell ref="E236:F236"/>
    <mergeCell ref="E237:F237"/>
    <mergeCell ref="E238:F238"/>
    <mergeCell ref="E219:F219"/>
    <mergeCell ref="E220:F220"/>
    <mergeCell ref="E221:F221"/>
    <mergeCell ref="E222:F222"/>
    <mergeCell ref="E223:F223"/>
    <mergeCell ref="E224:F224"/>
    <mergeCell ref="E225:F225"/>
    <mergeCell ref="E226:F226"/>
    <mergeCell ref="A210:H210"/>
    <mergeCell ref="E211:F211"/>
    <mergeCell ref="E212:F212"/>
    <mergeCell ref="E213:F213"/>
    <mergeCell ref="E214:F214"/>
    <mergeCell ref="E215:F215"/>
    <mergeCell ref="E216:F216"/>
    <mergeCell ref="E217:F217"/>
    <mergeCell ref="E218:F218"/>
    <mergeCell ref="E202:F202"/>
    <mergeCell ref="E203:F203"/>
    <mergeCell ref="E204:F204"/>
    <mergeCell ref="E205:F205"/>
    <mergeCell ref="E206:F206"/>
    <mergeCell ref="E207:F207"/>
    <mergeCell ref="E208:F208"/>
    <mergeCell ref="E209:F209"/>
    <mergeCell ref="E194:F194"/>
    <mergeCell ref="E195:F195"/>
    <mergeCell ref="E196:F196"/>
    <mergeCell ref="E197:F197"/>
    <mergeCell ref="E198:F198"/>
    <mergeCell ref="E199:F199"/>
    <mergeCell ref="E200:F200"/>
    <mergeCell ref="E201:F201"/>
    <mergeCell ref="E193:F193"/>
    <mergeCell ref="E192:F192"/>
    <mergeCell ref="E187:F187"/>
    <mergeCell ref="E188:F188"/>
    <mergeCell ref="E189:F189"/>
    <mergeCell ref="E190:F190"/>
    <mergeCell ref="E191:F191"/>
    <mergeCell ref="E180:F180"/>
    <mergeCell ref="E181:F181"/>
    <mergeCell ref="E182:F182"/>
    <mergeCell ref="E183:F183"/>
    <mergeCell ref="E184:F184"/>
    <mergeCell ref="E185:F185"/>
    <mergeCell ref="E186:F186"/>
    <mergeCell ref="E175:F175"/>
    <mergeCell ref="E168:F168"/>
    <mergeCell ref="E150:F150"/>
    <mergeCell ref="E151:F151"/>
    <mergeCell ref="A169:H169"/>
    <mergeCell ref="E176:F176"/>
    <mergeCell ref="E177:F177"/>
    <mergeCell ref="E178:F178"/>
    <mergeCell ref="E179:F179"/>
    <mergeCell ref="E170:F170"/>
    <mergeCell ref="E171:F171"/>
    <mergeCell ref="E172:F172"/>
    <mergeCell ref="E173:F173"/>
    <mergeCell ref="E174:F174"/>
    <mergeCell ref="E160:F160"/>
    <mergeCell ref="E161:F161"/>
    <mergeCell ref="E162:F162"/>
    <mergeCell ref="E163:F163"/>
    <mergeCell ref="E164:F164"/>
    <mergeCell ref="E165:F165"/>
    <mergeCell ref="E166:F166"/>
    <mergeCell ref="E167:F167"/>
    <mergeCell ref="E154:F154"/>
    <mergeCell ref="E155:F155"/>
    <mergeCell ref="E156:F156"/>
    <mergeCell ref="E157:F157"/>
    <mergeCell ref="E158:F158"/>
    <mergeCell ref="E159:F159"/>
    <mergeCell ref="E143:F143"/>
    <mergeCell ref="E144:F144"/>
    <mergeCell ref="E145:F145"/>
    <mergeCell ref="E146:F146"/>
    <mergeCell ref="A147:H147"/>
    <mergeCell ref="E148:F148"/>
    <mergeCell ref="E149:F149"/>
    <mergeCell ref="E152:F152"/>
    <mergeCell ref="E153:F153"/>
    <mergeCell ref="E126:F126"/>
    <mergeCell ref="E127:F127"/>
    <mergeCell ref="E136:F136"/>
    <mergeCell ref="E137:F137"/>
    <mergeCell ref="E138:F138"/>
    <mergeCell ref="E139:F139"/>
    <mergeCell ref="E140:F140"/>
    <mergeCell ref="E141:F141"/>
    <mergeCell ref="E142:F142"/>
    <mergeCell ref="E129:F129"/>
    <mergeCell ref="E130:F130"/>
    <mergeCell ref="E131:F131"/>
    <mergeCell ref="E132:F132"/>
    <mergeCell ref="E133:F133"/>
    <mergeCell ref="E134:F134"/>
    <mergeCell ref="E135:F135"/>
    <mergeCell ref="E103:F103"/>
    <mergeCell ref="E104:F104"/>
    <mergeCell ref="E105:F105"/>
    <mergeCell ref="E106:F106"/>
    <mergeCell ref="E107:F107"/>
    <mergeCell ref="E108:F108"/>
    <mergeCell ref="E109:F109"/>
    <mergeCell ref="E110:F110"/>
    <mergeCell ref="E128:F128"/>
    <mergeCell ref="A111:H111"/>
    <mergeCell ref="E112:F112"/>
    <mergeCell ref="E113:F113"/>
    <mergeCell ref="E114:F114"/>
    <mergeCell ref="E115:F115"/>
    <mergeCell ref="E116:F116"/>
    <mergeCell ref="E117:F117"/>
    <mergeCell ref="E118:F118"/>
    <mergeCell ref="E123:F123"/>
    <mergeCell ref="E124:F124"/>
    <mergeCell ref="E125:F125"/>
    <mergeCell ref="E119:F119"/>
    <mergeCell ref="E120:F120"/>
    <mergeCell ref="E121:F121"/>
    <mergeCell ref="A122:H122"/>
    <mergeCell ref="E101:F101"/>
    <mergeCell ref="E89:F89"/>
    <mergeCell ref="E86:F86"/>
    <mergeCell ref="E90:F90"/>
    <mergeCell ref="E91:F91"/>
    <mergeCell ref="E92:F92"/>
    <mergeCell ref="E93:F93"/>
    <mergeCell ref="E94:F94"/>
    <mergeCell ref="E102:F102"/>
    <mergeCell ref="E51:F51"/>
    <mergeCell ref="E52:F52"/>
    <mergeCell ref="E53:F53"/>
    <mergeCell ref="E46:F46"/>
    <mergeCell ref="E47:F47"/>
    <mergeCell ref="E48:F48"/>
    <mergeCell ref="A85:H85"/>
    <mergeCell ref="E87:F87"/>
    <mergeCell ref="E88:F88"/>
    <mergeCell ref="E69:F69"/>
    <mergeCell ref="E70:F70"/>
    <mergeCell ref="E71:F71"/>
    <mergeCell ref="E72:F72"/>
    <mergeCell ref="E73:F73"/>
    <mergeCell ref="E59:F59"/>
    <mergeCell ref="E60:F60"/>
    <mergeCell ref="E61:F61"/>
    <mergeCell ref="A62:H62"/>
    <mergeCell ref="B65:B68"/>
    <mergeCell ref="C65:C68"/>
    <mergeCell ref="A65:A68"/>
    <mergeCell ref="E63:F63"/>
    <mergeCell ref="E64:F64"/>
    <mergeCell ref="D65:D68"/>
    <mergeCell ref="E38:F38"/>
    <mergeCell ref="E39:F39"/>
    <mergeCell ref="E40:F40"/>
    <mergeCell ref="E41:F41"/>
    <mergeCell ref="E42:F42"/>
    <mergeCell ref="E43:F43"/>
    <mergeCell ref="E44:F44"/>
    <mergeCell ref="E45:F45"/>
    <mergeCell ref="E50:F50"/>
    <mergeCell ref="E23:F23"/>
    <mergeCell ref="E24:F24"/>
    <mergeCell ref="E25:F25"/>
    <mergeCell ref="E37:F37"/>
    <mergeCell ref="E26:F26"/>
    <mergeCell ref="E27:F27"/>
    <mergeCell ref="E28:F28"/>
    <mergeCell ref="E29:F29"/>
    <mergeCell ref="E30:F30"/>
    <mergeCell ref="E31:F31"/>
    <mergeCell ref="E32:F32"/>
    <mergeCell ref="E33:F33"/>
    <mergeCell ref="E34:F34"/>
    <mergeCell ref="E35:F35"/>
    <mergeCell ref="E36:F36"/>
    <mergeCell ref="A1:H1"/>
    <mergeCell ref="A2:H2"/>
    <mergeCell ref="A3:D3"/>
    <mergeCell ref="A4:A5"/>
    <mergeCell ref="B4:B5"/>
    <mergeCell ref="C4:C5"/>
    <mergeCell ref="D4:D5"/>
    <mergeCell ref="A6:H6"/>
    <mergeCell ref="E7:F7"/>
    <mergeCell ref="E8:F8"/>
    <mergeCell ref="E54:F54"/>
    <mergeCell ref="E55:F55"/>
    <mergeCell ref="E56:F56"/>
    <mergeCell ref="E57:F57"/>
    <mergeCell ref="E58:F58"/>
    <mergeCell ref="E3:F5"/>
    <mergeCell ref="G3:G5"/>
    <mergeCell ref="H3:H5"/>
    <mergeCell ref="A49:H49"/>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45:F245"/>
    <mergeCell ref="E246:F246"/>
    <mergeCell ref="E250:F250"/>
    <mergeCell ref="E251:F251"/>
    <mergeCell ref="E65:F68"/>
    <mergeCell ref="G65:G68"/>
    <mergeCell ref="H65:H68"/>
    <mergeCell ref="E84:F84"/>
    <mergeCell ref="E79:F79"/>
    <mergeCell ref="E80:F80"/>
    <mergeCell ref="E81:F81"/>
    <mergeCell ref="E82:F82"/>
    <mergeCell ref="E83:F83"/>
    <mergeCell ref="E74:F74"/>
    <mergeCell ref="E75:F75"/>
    <mergeCell ref="E76:F76"/>
    <mergeCell ref="E77:F77"/>
    <mergeCell ref="E78:F78"/>
    <mergeCell ref="E95:F95"/>
    <mergeCell ref="A96:H96"/>
    <mergeCell ref="E97:F97"/>
    <mergeCell ref="E98:F98"/>
    <mergeCell ref="E99:F99"/>
    <mergeCell ref="E100:F100"/>
    <mergeCell ref="E259:F259"/>
    <mergeCell ref="E260:F260"/>
    <mergeCell ref="E247:F247"/>
    <mergeCell ref="E248:F248"/>
    <mergeCell ref="E249:F249"/>
    <mergeCell ref="E255:F255"/>
    <mergeCell ref="E256:F256"/>
    <mergeCell ref="E257:F257"/>
    <mergeCell ref="E258:F258"/>
    <mergeCell ref="E252:F252"/>
    <mergeCell ref="E253:F253"/>
    <mergeCell ref="E254:F254"/>
  </mergeCells>
  <pageMargins left="0.7" right="0.7" top="0.75" bottom="0.75" header="0.3" footer="0.3"/>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Gražina Čepulienė</dc:creator>
  <cp:lastModifiedBy>Dalia Urbonienė</cp:lastModifiedBy>
  <cp:lastPrinted>2024-04-19T07:23:30Z</cp:lastPrinted>
  <dcterms:created xsi:type="dcterms:W3CDTF">2015-06-05T18:19:34Z</dcterms:created>
  <dcterms:modified xsi:type="dcterms:W3CDTF">2024-05-22T09:50:05Z</dcterms:modified>
</cp:coreProperties>
</file>