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ak\Desktop\2024 metai\Tarpiniai finansiniu ataskaitu rinkiniai\ADM\"/>
    </mc:Choice>
  </mc:AlternateContent>
  <xr:revisionPtr revIDLastSave="0" documentId="8_{96E4C660-9E0B-4216-AEDF-635F3A2751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part_84608a3206294842a9f31b5f72f60fe6" localSheetId="0">Sheet1!$C$23</definedName>
  </definedNames>
  <calcPr calcId="191029"/>
</workbook>
</file>

<file path=xl/calcChain.xml><?xml version="1.0" encoding="utf-8"?>
<calcChain xmlns="http://schemas.openxmlformats.org/spreadsheetml/2006/main">
  <c r="F108" i="1" l="1"/>
  <c r="F104" i="1"/>
  <c r="F102" i="1" s="1"/>
  <c r="F93" i="1"/>
  <c r="F87" i="1"/>
  <c r="F83" i="1"/>
  <c r="F82" i="1" s="1"/>
  <c r="F77" i="1"/>
  <c r="F67" i="1"/>
  <c r="F60" i="1"/>
  <c r="F45" i="1"/>
  <c r="F39" i="1"/>
  <c r="F38" i="1"/>
  <c r="E108" i="1"/>
  <c r="E102" i="1" s="1"/>
  <c r="E104" i="1"/>
  <c r="E93" i="1"/>
  <c r="E87" i="1" s="1"/>
  <c r="E82" i="1" s="1"/>
  <c r="E83" i="1"/>
  <c r="E77" i="1"/>
  <c r="E67" i="1"/>
  <c r="E60" i="1"/>
  <c r="E45" i="1"/>
  <c r="E39" i="1"/>
  <c r="E38" i="1" s="1"/>
  <c r="F112" i="1" l="1"/>
  <c r="E59" i="1"/>
  <c r="E112" i="1"/>
  <c r="F59" i="1"/>
  <c r="F76" i="1" s="1"/>
  <c r="E76" i="1"/>
</calcChain>
</file>

<file path=xl/sharedStrings.xml><?xml version="1.0" encoding="utf-8"?>
<sst xmlns="http://schemas.openxmlformats.org/spreadsheetml/2006/main" count="179" uniqueCount="145">
  <si>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</si>
  <si>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</si>
  <si>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</si>
  <si>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</si>
  <si>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DB002 Savanorių pr. 371, Kaunas</t>
  </si>
  <si>
    <t>(viešojo sektoriaus subjekto, parengusio finansinės būklės ataskaitą , kodas, adresas)</t>
  </si>
  <si>
    <t>Kauno rajono savivaldybės administracija ir seniūnijos</t>
  </si>
  <si>
    <t>(viešojo sektoriaus subjekto arba viešojo sektoriaus subjektų grupės pavadinimas)</t>
  </si>
  <si>
    <t>FINANSINĖS BŪKLĖS ATASKAITA</t>
  </si>
  <si>
    <t>PAGAL 2024-09-30</t>
  </si>
  <si>
    <t>DUOMENIS</t>
  </si>
  <si>
    <t>2024-11-05</t>
  </si>
  <si>
    <t>Nr.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</si>
  <si>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</si>
  <si>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</si>
  <si>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</si>
  <si>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</si>
  <si>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</si>
  <si>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</si>
  <si>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</si>
  <si>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</si>
  <si>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</si>
  <si>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</si>
  <si>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</si>
  <si>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</si>
  <si>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</si>
  <si>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</si>
  <si>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</si>
  <si>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</si>
  <si>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</si>
  <si>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</si>
  <si>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</si>
  <si>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</si>
  <si>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</si>
  <si>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</si>
  <si>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</si>
  <si>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</si>
  <si>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</si>
  <si>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</si>
  <si>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</si>
  <si>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</si>
  <si>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</si>
  <si>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</si>
  <si>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</si>
  <si>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</si>
  <si>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</si>
  <si>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</si>
  <si>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</si>
  <si>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</si>
  <si>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</si>
  <si>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</si>
  <si>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</si>
  <si>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</si>
  <si>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</si>
  <si>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</si>
  <si>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</si>
  <si>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</si>
  <si>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</si>
  <si>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</si>
  <si>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</si>
  <si>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</si>
  <si>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</si>
  <si>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</si>
  <si>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</si>
  <si>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</si>
  <si>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</si>
  <si>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</si>
  <si>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</si>
  <si>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</si>
  <si>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</si>
  <si>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</si>
  <si>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</si>
  <si>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</si>
  <si>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</si>
  <si>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</si>
  <si>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</si>
  <si>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</si>
  <si>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</si>
  <si>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</si>
  <si>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</si>
  <si>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</si>
  <si>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</si>
  <si>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</si>
  <si>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</si>
  <si>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</si>
  <si>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</si>
  <si>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</si>
  <si>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</si>
  <si>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</si>
  <si>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</si>
  <si>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</si>
  <si>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</si>
  <si>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</si>
  <si>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</si>
  <si>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</si>
  <si>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</si>
  <si>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</si>
  <si>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</si>
  <si>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</si>
  <si>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</si>
  <si>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</si>
  <si>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</si>
  <si>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</si>
  <si>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</si>
  <si>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</si>
  <si>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</si>
  <si>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</si>
  <si>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</si>
  <si>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</si>
  <si>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</si>
  <si>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</si>
  <si>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</si>
  <si>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</si>
  <si>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</si>
  <si>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</si>
  <si>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</si>
  <si>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</si>
  <si>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</si>
  <si>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</si>
  <si>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</si>
  <si>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</si>
  <si>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</si>
  <si>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</si>
  <si>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</si>
  <si>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</si>
  <si>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</si>
  <si>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</si>
  <si>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</si>
  <si>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</si>
  <si>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</si>
  <si>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</si>
  <si>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</si>
  <si>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</si>
  <si>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</si>
  <si>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</si>
  <si>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</si>
  <si>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</si>
  <si>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</si>
  <si>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>(parašas)</t>
  </si>
  <si>
    <t>(vardas, pavardė)</t>
  </si>
  <si>
    <t>(ataskaitą parengusio asmens  pareigų pavadinimas)</t>
  </si>
  <si>
    <t>Administracijos direktorius</t>
  </si>
  <si>
    <t>Šarūnas |Šukevičius</t>
  </si>
  <si>
    <t>Buhalterinės apskaitos skyriaus vedėja</t>
  </si>
  <si>
    <t>Rūta Kondratavičienė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</si>
</sst>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u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75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left" vertical="center" indent="15"/>
    </xf>
    <xf numFmtId="0" fontId="5" fillId="0" borderId="0" xfId="1" applyFont="1" applyAlignment="1" applyProtection="1"/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/>
    </xf>
    <xf numFmtId="0" fontId="9" fillId="0" borderId="0" xfId="1" applyFont="1" applyAlignment="1" applyProtection="1">
      <alignment horizontal="right"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horizontal="right"/>
    </xf>
    <xf numFmtId="0" fontId="12" fillId="0" borderId="0" xfId="1" applyFont="1" applyAlignment="1" applyProtection="1">
      <alignment vertical="center"/>
    </xf>
    <xf numFmtId="0" fontId="13" fillId="0" borderId="0" xfId="1" applyFont="1" applyAlignment="1" applyProtection="1">
      <alignment horizontal="right" vertical="center"/>
    </xf>
    <xf numFmtId="0" fontId="14" fillId="0" borderId="1" xfId="1" applyFont="1" applyBorder="1" applyAlignment="1" applyProtection="1">
      <alignment horizontal="center" vertical="center" wrapText="1"/>
    </xf>
    <xf numFmtId="0" fontId="17" fillId="2" borderId="1" xfId="1" applyFont="1" applyFill="1" applyBorder="1" applyAlignment="1" applyProtection="1">
      <alignment horizontal="center" vertical="center" wrapText="1"/>
    </xf>
    <xf numFmtId="0" fontId="18" fillId="2" borderId="1" xfId="1" applyFont="1" applyFill="1" applyBorder="1" applyAlignment="1" applyProtection="1">
      <alignment vertical="center" wrapText="1"/>
    </xf>
    <xf numFmtId="0" fontId="19" fillId="2" borderId="1" xfId="1" applyFont="1" applyFill="1" applyBorder="1" applyAlignment="1" applyProtection="1">
      <alignment vertical="center"/>
    </xf>
    <xf numFmtId="0" fontId="20" fillId="2" borderId="1" xfId="1" applyFont="1" applyFill="1" applyBorder="1" applyAlignment="1" applyProtection="1">
      <alignment vertical="center" wrapText="1"/>
    </xf>
    <xf numFmtId="0" fontId="21" fillId="2" borderId="1" xfId="1" applyFont="1" applyFill="1" applyBorder="1" applyAlignment="1" applyProtection="1">
      <alignment vertical="center" wrapText="1"/>
    </xf>
    <xf numFmtId="0" fontId="24" fillId="2" borderId="1" xfId="1" applyFont="1" applyFill="1" applyBorder="1" applyAlignment="1" applyProtection="1">
      <alignment horizontal="left" vertical="center"/>
    </xf>
    <xf numFmtId="0" fontId="31" fillId="0" borderId="1" xfId="1" applyFont="1" applyBorder="1" applyAlignment="1" applyProtection="1">
      <alignment vertical="center" wrapText="1"/>
    </xf>
    <xf numFmtId="0" fontId="36" fillId="0" borderId="1" xfId="1" applyFont="1" applyBorder="1" applyAlignment="1" applyProtection="1">
      <alignment vertical="center" wrapText="1"/>
    </xf>
    <xf numFmtId="0" fontId="39" fillId="0" borderId="1" xfId="1" applyFont="1" applyBorder="1" applyAlignment="1" applyProtection="1">
      <alignment vertical="center"/>
    </xf>
    <xf numFmtId="0" fontId="42" fillId="0" borderId="0" xfId="1" applyFont="1" applyAlignment="1" applyProtection="1">
      <alignment wrapText="1"/>
    </xf>
    <xf numFmtId="0" fontId="45" fillId="0" borderId="1" xfId="1" applyFont="1" applyBorder="1" applyAlignment="1" applyProtection="1">
      <alignment vertical="center" wrapText="1"/>
    </xf>
    <xf numFmtId="0" fontId="52" fillId="0" borderId="0" xfId="1" applyFont="1" applyAlignment="1" applyProtection="1">
      <alignment vertical="center" wrapText="1"/>
    </xf>
    <xf numFmtId="0" fontId="53" fillId="0" borderId="0" xfId="1" applyFont="1" applyAlignment="1" applyProtection="1">
      <alignment vertical="top" wrapText="1"/>
    </xf>
    <xf numFmtId="0" fontId="54" fillId="0" borderId="0" xfId="1" applyFont="1" applyAlignment="1" applyProtection="1">
      <alignment horizontal="center" vertical="center" wrapText="1"/>
    </xf>
    <xf numFmtId="0" fontId="56" fillId="2" borderId="1" xfId="1" applyFont="1" applyFill="1" applyBorder="1" applyAlignment="1" applyProtection="1">
      <alignment vertical="center" wrapText="1"/>
    </xf>
    <xf numFmtId="0" fontId="56" fillId="0" borderId="1" xfId="1" applyFont="1" applyBorder="1" applyAlignment="1" applyProtection="1">
      <alignment vertical="center" wrapText="1"/>
    </xf>
    <xf numFmtId="0" fontId="56" fillId="0" borderId="1" xfId="1" applyFont="1" applyBorder="1" applyAlignment="1" applyProtection="1">
      <alignment vertical="center"/>
    </xf>
    <xf numFmtId="0" fontId="56" fillId="0" borderId="4" xfId="1" applyFont="1" applyBorder="1" applyAlignment="1" applyProtection="1"/>
    <xf numFmtId="0" fontId="56" fillId="0" borderId="0" xfId="1" applyFont="1" applyAlignment="1" applyProtection="1"/>
    <xf numFmtId="0" fontId="55" fillId="0" borderId="0" xfId="1" applyFont="1" applyAlignment="1" applyProtection="1"/>
    <xf numFmtId="0" fontId="56" fillId="0" borderId="0" xfId="1" applyFont="1" applyAlignment="1" applyProtection="1">
      <alignment horizontal="center" vertical="top" wrapText="1"/>
    </xf>
    <xf numFmtId="0" fontId="56" fillId="0" borderId="0" xfId="1" applyFont="1" applyAlignment="1" applyProtection="1">
      <alignment vertical="center" wrapText="1"/>
    </xf>
    <xf numFmtId="0" fontId="56" fillId="0" borderId="0" xfId="1" applyFont="1" applyAlignment="1" applyProtection="1">
      <alignment vertical="top" wrapText="1"/>
    </xf>
    <xf numFmtId="0" fontId="56" fillId="0" borderId="0" xfId="1" applyFont="1" applyAlignment="1" applyProtection="1">
      <alignment horizontal="center" vertical="center" wrapText="1"/>
    </xf>
    <xf numFmtId="0" fontId="22" fillId="2" borderId="2" xfId="1" applyFont="1" applyFill="1" applyBorder="1" applyAlignment="1" applyProtection="1">
      <alignment horizontal="left" vertical="center"/>
    </xf>
    <xf numFmtId="0" fontId="23" fillId="2" borderId="3" xfId="1" applyFont="1" applyFill="1" applyBorder="1" applyAlignment="1" applyProtection="1">
      <alignment horizontal="left" vertical="center"/>
    </xf>
    <xf numFmtId="0" fontId="50" fillId="2" borderId="2" xfId="1" applyFont="1" applyFill="1" applyBorder="1" applyAlignment="1" applyProtection="1">
      <alignment horizontal="left" vertical="center" wrapText="1"/>
    </xf>
    <xf numFmtId="0" fontId="51" fillId="2" borderId="3" xfId="1" applyFont="1" applyFill="1" applyBorder="1" applyAlignment="1" applyProtection="1">
      <alignment horizontal="left" vertical="center" wrapText="1"/>
    </xf>
    <xf numFmtId="0" fontId="25" fillId="2" borderId="2" xfId="1" applyFont="1" applyFill="1" applyBorder="1" applyAlignment="1" applyProtection="1">
      <alignment horizontal="left" vertical="center" indent="1"/>
    </xf>
    <xf numFmtId="0" fontId="26" fillId="2" borderId="3" xfId="1" applyFont="1" applyFill="1" applyBorder="1" applyAlignment="1" applyProtection="1">
      <alignment horizontal="left" vertical="center" indent="1"/>
    </xf>
    <xf numFmtId="0" fontId="27" fillId="0" borderId="2" xfId="1" applyFont="1" applyBorder="1" applyAlignment="1" applyProtection="1">
      <alignment horizontal="left" vertical="center" indent="1"/>
    </xf>
    <xf numFmtId="0" fontId="28" fillId="0" borderId="3" xfId="1" applyFont="1" applyBorder="1" applyAlignment="1" applyProtection="1">
      <alignment horizontal="left" vertical="center" indent="1"/>
    </xf>
    <xf numFmtId="0" fontId="32" fillId="0" borderId="2" xfId="1" applyFont="1" applyBorder="1" applyAlignment="1" applyProtection="1">
      <alignment vertical="center"/>
    </xf>
    <xf numFmtId="0" fontId="33" fillId="0" borderId="3" xfId="1" applyFont="1" applyBorder="1" applyAlignment="1" applyProtection="1">
      <alignment vertical="center"/>
    </xf>
    <xf numFmtId="0" fontId="29" fillId="2" borderId="2" xfId="1" applyFont="1" applyFill="1" applyBorder="1" applyAlignment="1" applyProtection="1">
      <alignment vertical="center"/>
    </xf>
    <xf numFmtId="0" fontId="30" fillId="2" borderId="3" xfId="1" applyFont="1" applyFill="1" applyBorder="1" applyAlignment="1" applyProtection="1">
      <alignment vertical="center"/>
    </xf>
    <xf numFmtId="0" fontId="34" fillId="2" borderId="2" xfId="1" applyFont="1" applyFill="1" applyBorder="1" applyAlignment="1" applyProtection="1">
      <alignment vertical="center"/>
    </xf>
    <xf numFmtId="0" fontId="35" fillId="2" borderId="3" xfId="1" applyFont="1" applyFill="1" applyBorder="1" applyAlignment="1" applyProtection="1">
      <alignment vertical="center"/>
    </xf>
    <xf numFmtId="0" fontId="3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43" fillId="2" borderId="2" xfId="1" applyFont="1" applyFill="1" applyBorder="1" applyAlignment="1" applyProtection="1">
      <alignment vertical="center" wrapText="1"/>
    </xf>
    <xf numFmtId="0" fontId="44" fillId="2" borderId="3" xfId="1" applyFont="1" applyFill="1" applyBorder="1" applyAlignment="1" applyProtection="1">
      <alignment vertical="center" wrapText="1"/>
    </xf>
    <xf numFmtId="0" fontId="15" fillId="2" borderId="2" xfId="1" applyFont="1" applyFill="1" applyBorder="1" applyAlignment="1" applyProtection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37" fillId="0" borderId="2" xfId="1" applyFont="1" applyBorder="1" applyAlignment="1" applyProtection="1">
      <alignment vertical="center"/>
    </xf>
    <xf numFmtId="0" fontId="38" fillId="0" borderId="3" xfId="1" applyFont="1" applyBorder="1" applyAlignment="1" applyProtection="1">
      <alignment vertical="center"/>
    </xf>
    <xf numFmtId="0" fontId="48" fillId="0" borderId="2" xfId="1" applyFont="1" applyBorder="1" applyAlignment="1" applyProtection="1">
      <alignment horizontal="left" vertical="center" indent="3"/>
    </xf>
    <xf numFmtId="0" fontId="49" fillId="0" borderId="3" xfId="1" applyFont="1" applyBorder="1" applyAlignment="1" applyProtection="1">
      <alignment horizontal="left" vertical="center" indent="3"/>
    </xf>
    <xf numFmtId="0" fontId="40" fillId="0" borderId="2" xfId="1" applyFont="1" applyBorder="1" applyAlignment="1" applyProtection="1">
      <alignment horizontal="left" vertical="center" wrapText="1" indent="1"/>
    </xf>
    <xf numFmtId="0" fontId="41" fillId="0" borderId="3" xfId="1" applyFont="1" applyBorder="1" applyAlignment="1" applyProtection="1">
      <alignment horizontal="left" vertical="center" wrapText="1" indent="1"/>
    </xf>
    <xf numFmtId="0" fontId="9" fillId="0" borderId="0" xfId="1" applyFont="1" applyAlignment="1" applyProtection="1">
      <alignment horizontal="right" vertical="center"/>
    </xf>
    <xf numFmtId="0" fontId="46" fillId="2" borderId="2" xfId="1" applyFont="1" applyFill="1" applyBorder="1" applyAlignment="1" applyProtection="1">
      <alignment horizontal="left" vertical="center" wrapText="1" indent="1"/>
    </xf>
    <xf numFmtId="0" fontId="47" fillId="2" borderId="3" xfId="1" applyFont="1" applyFill="1" applyBorder="1" applyAlignment="1" applyProtection="1">
      <alignment horizontal="left" vertical="center" wrapText="1" indent="1"/>
    </xf>
    <xf numFmtId="0" fontId="56" fillId="0" borderId="0" xfId="1" applyFont="1" applyAlignment="1" applyProtection="1">
      <alignment horizontal="right" wrapText="1"/>
    </xf>
    <xf numFmtId="0" fontId="57" fillId="0" borderId="0" xfId="1" applyFont="1" applyAlignment="1" applyProtection="1">
      <alignment horizontal="right" wrapText="1"/>
    </xf>
    <xf numFmtId="0" fontId="56" fillId="0" borderId="0" xfId="1" applyFont="1" applyAlignment="1" applyProtection="1">
      <alignment horizontal="center" vertical="center" wrapText="1"/>
    </xf>
    <xf numFmtId="0" fontId="56" fillId="0" borderId="0" xfId="1" applyFont="1" applyAlignment="1" applyProtection="1">
      <alignment horizontal="center" vertical="top" wrapText="1"/>
    </xf>
    <xf numFmtId="0" fontId="56" fillId="0" borderId="0" xfId="1" applyFont="1" applyAlignment="1" applyProtection="1">
      <alignment horizontal="left"/>
    </xf>
    <xf numFmtId="0" fontId="56" fillId="0" borderId="0" xfId="1" applyFont="1" applyAlignment="1" applyProtection="1">
      <alignment horizontal="left" vertical="top" wrapText="1"/>
    </xf>
    <xf numFmtId="0" fontId="56" fillId="0" borderId="0" xfId="1" applyFont="1" applyAlignment="1" applyProtection="1">
      <alignment horizontal="left" vertical="center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31"/>
  <sheetViews>
    <sheetView tabSelected="1" defaultGridColor="0" topLeftCell="A76" colorId="9" workbookViewId="0">
      <selection activeCell="J94" sqref="J94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37.42578125" style="4" customWidth="1"/>
    <col min="4" max="4" width="10.7109375" style="4" customWidth="1"/>
    <col min="5" max="6" width="13.1406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52" t="s">
        <v>0</v>
      </c>
      <c r="B1" s="52"/>
      <c r="C1" s="52"/>
      <c r="D1" s="52"/>
      <c r="E1" s="52"/>
      <c r="F1" s="52"/>
      <c r="G1" s="2"/>
      <c r="H1" s="2"/>
      <c r="I1" s="2"/>
    </row>
    <row r="2" spans="1:9" ht="12.75" hidden="1" customHeight="1" x14ac:dyDescent="0.25"/>
    <row r="3" spans="1:9" ht="12.75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7" spans="1:9" ht="12.75" customHeight="1" x14ac:dyDescent="0.25">
      <c r="A7" s="53" t="s">
        <v>2</v>
      </c>
      <c r="B7" s="53"/>
      <c r="C7" s="53"/>
      <c r="D7" s="53"/>
      <c r="E7" s="53"/>
      <c r="F7" s="53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customHeight="1" x14ac:dyDescent="0.25">
      <c r="A9" s="6"/>
    </row>
    <row r="10" spans="1:9" ht="12.75" hidden="1" customHeight="1" x14ac:dyDescent="0.25"/>
    <row r="11" spans="1:9" ht="22.5" customHeight="1" x14ac:dyDescent="0.25">
      <c r="A11" s="53" t="s">
        <v>4</v>
      </c>
      <c r="B11" s="53"/>
      <c r="C11" s="53"/>
      <c r="D11" s="53"/>
      <c r="E11" s="53"/>
      <c r="F11" s="53"/>
      <c r="G11" s="5"/>
      <c r="H11" s="5"/>
      <c r="I11" s="5"/>
    </row>
    <row r="12" spans="1:9" ht="12.75" customHeight="1" x14ac:dyDescent="0.25">
      <c r="A12" s="54" t="s">
        <v>5</v>
      </c>
      <c r="B12" s="54"/>
      <c r="C12" s="54"/>
      <c r="D12" s="54"/>
      <c r="E12" s="54"/>
      <c r="F12" s="54"/>
      <c r="G12" s="5"/>
      <c r="H12" s="5"/>
      <c r="I12" s="5"/>
    </row>
    <row r="13" spans="1:9" ht="12.75" hidden="1" customHeight="1" x14ac:dyDescent="0.25"/>
    <row r="14" spans="1:9" ht="12.75" hidden="1" customHeight="1" x14ac:dyDescent="0.25"/>
    <row r="15" spans="1:9" ht="12.75" hidden="1" customHeight="1" x14ac:dyDescent="0.25">
      <c r="A15" s="5"/>
    </row>
    <row r="17" spans="1:9" ht="12.75" customHeight="1" x14ac:dyDescent="0.25">
      <c r="A17" s="53" t="s">
        <v>6</v>
      </c>
      <c r="B17" s="53"/>
      <c r="C17" s="53"/>
      <c r="D17" s="53"/>
      <c r="E17" s="53"/>
      <c r="F17" s="53"/>
      <c r="G17" s="5"/>
      <c r="H17" s="5"/>
      <c r="I17" s="5"/>
    </row>
    <row r="18" spans="1:9" ht="12.75" customHeight="1" x14ac:dyDescent="0.25">
      <c r="A18" s="54" t="s">
        <v>7</v>
      </c>
      <c r="B18" s="54"/>
      <c r="C18" s="54"/>
      <c r="D18" s="54"/>
      <c r="E18" s="54"/>
      <c r="F18" s="54"/>
    </row>
    <row r="19" spans="1:9" ht="12.75" customHeight="1" x14ac:dyDescent="0.25">
      <c r="G19" s="5"/>
      <c r="H19" s="5"/>
      <c r="I19" s="5"/>
    </row>
    <row r="20" spans="1:9" ht="12.75" hidden="1" customHeight="1" x14ac:dyDescent="0.25"/>
    <row r="21" spans="1:9" ht="12.75" customHeight="1" x14ac:dyDescent="0.25">
      <c r="A21" s="5"/>
    </row>
    <row r="23" spans="1:9" ht="12.75" customHeight="1" x14ac:dyDescent="0.25">
      <c r="C23" s="65" t="s">
        <v>8</v>
      </c>
      <c r="D23" s="65"/>
      <c r="E23" s="9"/>
      <c r="F23" s="9"/>
      <c r="G23" s="9"/>
      <c r="H23" s="9"/>
      <c r="I23" s="9"/>
    </row>
    <row r="25" spans="1:9" ht="12.75" customHeight="1" x14ac:dyDescent="0.25">
      <c r="B25" s="9"/>
      <c r="C25" s="8" t="s">
        <v>9</v>
      </c>
      <c r="D25" s="9" t="s">
        <v>10</v>
      </c>
      <c r="E25" s="9"/>
      <c r="F25" s="9"/>
      <c r="G25" s="6"/>
      <c r="H25" s="6"/>
      <c r="I25" s="6"/>
    </row>
    <row r="27" spans="1:9" ht="12.75" hidden="1" customHeight="1" x14ac:dyDescent="0.25">
      <c r="A27" s="6"/>
    </row>
    <row r="29" spans="1:9" ht="12.75" customHeight="1" x14ac:dyDescent="0.25">
      <c r="B29" s="5"/>
      <c r="C29" s="2" t="s">
        <v>11</v>
      </c>
      <c r="D29" s="5" t="s">
        <v>12</v>
      </c>
      <c r="E29" s="5"/>
      <c r="F29" s="5"/>
      <c r="G29" s="5"/>
      <c r="H29" s="5"/>
      <c r="I29" s="5"/>
    </row>
    <row r="30" spans="1:9" ht="12.75" customHeight="1" x14ac:dyDescent="0.25">
      <c r="C30" s="10" t="s">
        <v>13</v>
      </c>
    </row>
    <row r="31" spans="1:9" ht="12.75" hidden="1" customHeight="1" x14ac:dyDescent="0.25">
      <c r="A31" s="5"/>
    </row>
    <row r="32" spans="1:9" ht="12.75" hidden="1" customHeight="1" x14ac:dyDescent="0.25"/>
    <row r="33" spans="1:6" ht="12.75" hidden="1" customHeight="1" x14ac:dyDescent="0.25">
      <c r="A33" s="5"/>
    </row>
    <row r="35" spans="1:6" ht="12.75" customHeight="1" x14ac:dyDescent="0.25">
      <c r="A35" s="11" t="s">
        <v>14</v>
      </c>
      <c r="B35" s="11"/>
      <c r="C35" s="11"/>
      <c r="D35" s="11"/>
      <c r="E35" s="11"/>
      <c r="F35" s="12"/>
    </row>
    <row r="36" spans="1:6" ht="13.5" hidden="1" customHeight="1" x14ac:dyDescent="0.25">
      <c r="B36" s="4" t="s">
        <v>15</v>
      </c>
    </row>
    <row r="37" spans="1:6" ht="63" customHeight="1" x14ac:dyDescent="0.25">
      <c r="A37" s="13" t="s">
        <v>16</v>
      </c>
      <c r="B37" s="57" t="s">
        <v>17</v>
      </c>
      <c r="C37" s="58"/>
      <c r="D37" s="14" t="s">
        <v>18</v>
      </c>
      <c r="E37" s="14" t="s">
        <v>19</v>
      </c>
      <c r="F37" s="14" t="s">
        <v>20</v>
      </c>
    </row>
    <row r="38" spans="1:6" ht="12.75" customHeight="1" x14ac:dyDescent="0.25">
      <c r="A38" s="15" t="s">
        <v>21</v>
      </c>
      <c r="B38" s="16" t="s">
        <v>22</v>
      </c>
      <c r="C38" s="15"/>
      <c r="D38" s="17"/>
      <c r="E38" s="18">
        <f>SUM(E39,E45,E55,E56,E57)</f>
        <v>298932340.69999999</v>
      </c>
      <c r="F38" s="28">
        <f>SUM(F39,F45,F55,F56,F57)</f>
        <v>218713619.17999998</v>
      </c>
    </row>
    <row r="39" spans="1:6" ht="12.75" customHeight="1" x14ac:dyDescent="0.25">
      <c r="A39" s="17" t="s">
        <v>23</v>
      </c>
      <c r="B39" s="38" t="s">
        <v>24</v>
      </c>
      <c r="C39" s="39"/>
      <c r="D39" s="17"/>
      <c r="E39" s="18">
        <f>SUM(E40:E44)</f>
        <v>292223.38</v>
      </c>
      <c r="F39" s="28">
        <f>SUM(F40:F44)</f>
        <v>202488.28</v>
      </c>
    </row>
    <row r="40" spans="1:6" ht="12.75" customHeight="1" x14ac:dyDescent="0.25">
      <c r="A40" s="17" t="s">
        <v>25</v>
      </c>
      <c r="B40" s="38" t="s">
        <v>26</v>
      </c>
      <c r="C40" s="39"/>
      <c r="D40" s="17"/>
      <c r="E40" s="17"/>
      <c r="F40" s="28"/>
    </row>
    <row r="41" spans="1:6" ht="12.75" customHeight="1" x14ac:dyDescent="0.25">
      <c r="A41" s="17" t="s">
        <v>27</v>
      </c>
      <c r="B41" s="38" t="s">
        <v>28</v>
      </c>
      <c r="C41" s="39"/>
      <c r="D41" s="17"/>
      <c r="E41" s="18">
        <v>201403.69</v>
      </c>
      <c r="F41" s="28">
        <v>72170.97</v>
      </c>
    </row>
    <row r="42" spans="1:6" ht="12.75" customHeight="1" x14ac:dyDescent="0.25">
      <c r="A42" s="17" t="s">
        <v>29</v>
      </c>
      <c r="B42" s="38" t="s">
        <v>30</v>
      </c>
      <c r="C42" s="39"/>
      <c r="D42" s="17"/>
      <c r="E42" s="18">
        <v>90819.69</v>
      </c>
      <c r="F42" s="28">
        <v>130317.31</v>
      </c>
    </row>
    <row r="43" spans="1:6" ht="12.75" customHeight="1" x14ac:dyDescent="0.25">
      <c r="A43" s="17" t="s">
        <v>31</v>
      </c>
      <c r="B43" s="38" t="s">
        <v>32</v>
      </c>
      <c r="C43" s="39"/>
      <c r="D43" s="17"/>
      <c r="E43" s="17"/>
      <c r="F43" s="28"/>
    </row>
    <row r="44" spans="1:6" ht="12.75" customHeight="1" x14ac:dyDescent="0.25">
      <c r="A44" s="17" t="s">
        <v>33</v>
      </c>
      <c r="B44" s="38" t="s">
        <v>34</v>
      </c>
      <c r="C44" s="39"/>
      <c r="D44" s="17"/>
      <c r="E44" s="17"/>
      <c r="F44" s="28"/>
    </row>
    <row r="45" spans="1:6" ht="12.75" customHeight="1" x14ac:dyDescent="0.25">
      <c r="A45" s="17" t="s">
        <v>35</v>
      </c>
      <c r="B45" s="19" t="s">
        <v>36</v>
      </c>
      <c r="C45" s="17"/>
      <c r="D45" s="17"/>
      <c r="E45" s="18">
        <f>SUM(E46:E54)</f>
        <v>264711513.13999999</v>
      </c>
      <c r="F45" s="28">
        <f>SUM(F46:F54)</f>
        <v>184450853.38999999</v>
      </c>
    </row>
    <row r="46" spans="1:6" ht="12.75" customHeight="1" x14ac:dyDescent="0.25">
      <c r="A46" s="17" t="s">
        <v>37</v>
      </c>
      <c r="B46" s="38" t="s">
        <v>38</v>
      </c>
      <c r="C46" s="39"/>
      <c r="D46" s="17"/>
      <c r="E46" s="18">
        <v>69692836.969999999</v>
      </c>
      <c r="F46" s="28">
        <v>1135849.99</v>
      </c>
    </row>
    <row r="47" spans="1:6" ht="12.75" customHeight="1" x14ac:dyDescent="0.25">
      <c r="A47" s="17" t="s">
        <v>39</v>
      </c>
      <c r="B47" s="38" t="s">
        <v>40</v>
      </c>
      <c r="C47" s="39"/>
      <c r="D47" s="17"/>
      <c r="E47" s="18">
        <v>17691155.52</v>
      </c>
      <c r="F47" s="28">
        <v>20480756.329999998</v>
      </c>
    </row>
    <row r="48" spans="1:6" ht="12.75" customHeight="1" x14ac:dyDescent="0.25">
      <c r="A48" s="17" t="s">
        <v>41</v>
      </c>
      <c r="B48" s="38" t="s">
        <v>42</v>
      </c>
      <c r="C48" s="39"/>
      <c r="D48" s="17"/>
      <c r="E48" s="18">
        <v>87163880.670000002</v>
      </c>
      <c r="F48" s="28">
        <v>71426079.939999998</v>
      </c>
    </row>
    <row r="49" spans="1:6" ht="12.75" customHeight="1" x14ac:dyDescent="0.25">
      <c r="A49" s="17" t="s">
        <v>43</v>
      </c>
      <c r="B49" s="42" t="s">
        <v>44</v>
      </c>
      <c r="C49" s="43"/>
      <c r="D49" s="17"/>
      <c r="E49" s="18">
        <v>10464295.58</v>
      </c>
      <c r="F49" s="28">
        <v>20338514.300000001</v>
      </c>
    </row>
    <row r="50" spans="1:6" ht="12.75" customHeight="1" x14ac:dyDescent="0.25">
      <c r="A50" s="17" t="s">
        <v>45</v>
      </c>
      <c r="B50" s="42" t="s">
        <v>46</v>
      </c>
      <c r="C50" s="43"/>
      <c r="D50" s="17"/>
      <c r="E50" s="18">
        <v>946437.53</v>
      </c>
      <c r="F50" s="28">
        <v>775455.64</v>
      </c>
    </row>
    <row r="51" spans="1:6" ht="12.75" customHeight="1" x14ac:dyDescent="0.25">
      <c r="A51" s="17" t="s">
        <v>47</v>
      </c>
      <c r="B51" s="42" t="s">
        <v>48</v>
      </c>
      <c r="C51" s="43"/>
      <c r="D51" s="17"/>
      <c r="E51" s="18">
        <v>420815.29</v>
      </c>
      <c r="F51" s="28">
        <v>496877.81</v>
      </c>
    </row>
    <row r="52" spans="1:6" ht="12.75" customHeight="1" x14ac:dyDescent="0.25">
      <c r="A52" s="17" t="s">
        <v>49</v>
      </c>
      <c r="B52" s="42" t="s">
        <v>50</v>
      </c>
      <c r="C52" s="43"/>
      <c r="D52" s="17"/>
      <c r="E52" s="18">
        <v>1495859.9</v>
      </c>
      <c r="F52" s="28">
        <v>1466253.39</v>
      </c>
    </row>
    <row r="53" spans="1:6" ht="12.75" customHeight="1" x14ac:dyDescent="0.25">
      <c r="A53" s="17" t="s">
        <v>51</v>
      </c>
      <c r="B53" s="44" t="s">
        <v>52</v>
      </c>
      <c r="C53" s="45"/>
      <c r="D53" s="17"/>
      <c r="E53" s="18">
        <v>1510637.38</v>
      </c>
      <c r="F53" s="28">
        <v>1733060.38</v>
      </c>
    </row>
    <row r="54" spans="1:6" ht="12.75" customHeight="1" x14ac:dyDescent="0.25">
      <c r="A54" s="17" t="s">
        <v>53</v>
      </c>
      <c r="B54" s="42" t="s">
        <v>54</v>
      </c>
      <c r="C54" s="43"/>
      <c r="D54" s="17"/>
      <c r="E54" s="18">
        <v>75325594.299999997</v>
      </c>
      <c r="F54" s="28">
        <v>66598005.609999999</v>
      </c>
    </row>
    <row r="55" spans="1:6" ht="12.75" customHeight="1" x14ac:dyDescent="0.25">
      <c r="A55" s="17" t="s">
        <v>55</v>
      </c>
      <c r="B55" s="48" t="s">
        <v>56</v>
      </c>
      <c r="C55" s="49"/>
      <c r="D55" s="17"/>
      <c r="E55" s="18">
        <v>33928604.18</v>
      </c>
      <c r="F55" s="28">
        <v>34060277.509999998</v>
      </c>
    </row>
    <row r="56" spans="1:6" ht="12.75" customHeight="1" x14ac:dyDescent="0.25">
      <c r="A56" s="20" t="s">
        <v>57</v>
      </c>
      <c r="B56" s="46" t="s">
        <v>58</v>
      </c>
      <c r="C56" s="47"/>
      <c r="D56" s="20"/>
      <c r="E56" s="20"/>
      <c r="F56" s="29"/>
    </row>
    <row r="57" spans="1:6" ht="12.75" customHeight="1" x14ac:dyDescent="0.25">
      <c r="A57" s="20" t="s">
        <v>59</v>
      </c>
      <c r="B57" s="46" t="s">
        <v>60</v>
      </c>
      <c r="C57" s="47"/>
      <c r="D57" s="20"/>
      <c r="E57" s="20"/>
      <c r="F57" s="29"/>
    </row>
    <row r="58" spans="1:6" ht="12.75" customHeight="1" x14ac:dyDescent="0.25">
      <c r="A58" s="15" t="s">
        <v>61</v>
      </c>
      <c r="B58" s="50" t="s">
        <v>62</v>
      </c>
      <c r="C58" s="51"/>
      <c r="D58" s="17"/>
      <c r="E58" s="18">
        <v>1217528.05</v>
      </c>
      <c r="F58" s="28">
        <v>1106098</v>
      </c>
    </row>
    <row r="59" spans="1:6" ht="12.75" customHeight="1" x14ac:dyDescent="0.25">
      <c r="A59" s="21" t="s">
        <v>63</v>
      </c>
      <c r="B59" s="59" t="s">
        <v>64</v>
      </c>
      <c r="C59" s="60"/>
      <c r="D59" s="17"/>
      <c r="E59" s="18">
        <f>SUM(E60,E66,E67,E74,E75)</f>
        <v>25315831.27</v>
      </c>
      <c r="F59" s="28">
        <f>SUM(F60,F66,F67,F74,F75)</f>
        <v>27506773.190000001</v>
      </c>
    </row>
    <row r="60" spans="1:6" ht="12.75" customHeight="1" x14ac:dyDescent="0.25">
      <c r="A60" s="20" t="s">
        <v>23</v>
      </c>
      <c r="B60" s="46" t="s">
        <v>65</v>
      </c>
      <c r="C60" s="47"/>
      <c r="D60" s="17"/>
      <c r="E60" s="18">
        <f>SUM(E61:E65)</f>
        <v>681205.26</v>
      </c>
      <c r="F60" s="28">
        <f>SUM(F61:F65)</f>
        <v>683105.46</v>
      </c>
    </row>
    <row r="61" spans="1:6" ht="12.75" customHeight="1" x14ac:dyDescent="0.25">
      <c r="A61" s="20" t="s">
        <v>25</v>
      </c>
      <c r="B61" s="44" t="s">
        <v>66</v>
      </c>
      <c r="C61" s="45"/>
      <c r="D61" s="17"/>
      <c r="E61" s="18">
        <v>5405.34</v>
      </c>
      <c r="F61" s="28">
        <v>5405.34</v>
      </c>
    </row>
    <row r="62" spans="1:6" ht="12.75" customHeight="1" x14ac:dyDescent="0.25">
      <c r="A62" s="20" t="s">
        <v>27</v>
      </c>
      <c r="B62" s="44" t="s">
        <v>67</v>
      </c>
      <c r="C62" s="45"/>
      <c r="D62" s="17"/>
      <c r="E62" s="18">
        <v>675799.92</v>
      </c>
      <c r="F62" s="28">
        <v>677700.12</v>
      </c>
    </row>
    <row r="63" spans="1:6" ht="12.75" customHeight="1" x14ac:dyDescent="0.25">
      <c r="A63" s="20" t="s">
        <v>29</v>
      </c>
      <c r="B63" s="44" t="s">
        <v>68</v>
      </c>
      <c r="C63" s="45"/>
      <c r="D63" s="17"/>
      <c r="E63" s="17"/>
      <c r="F63" s="28"/>
    </row>
    <row r="64" spans="1:6" ht="12.75" customHeight="1" x14ac:dyDescent="0.25">
      <c r="A64" s="20" t="s">
        <v>31</v>
      </c>
      <c r="B64" s="44" t="s">
        <v>69</v>
      </c>
      <c r="C64" s="45"/>
      <c r="D64" s="17"/>
      <c r="E64" s="17"/>
      <c r="F64" s="28"/>
    </row>
    <row r="65" spans="1:6" ht="12.75" customHeight="1" x14ac:dyDescent="0.25">
      <c r="A65" s="20" t="s">
        <v>33</v>
      </c>
      <c r="B65" s="44" t="s">
        <v>70</v>
      </c>
      <c r="C65" s="45"/>
      <c r="D65" s="17"/>
      <c r="E65" s="17"/>
      <c r="F65" s="28"/>
    </row>
    <row r="66" spans="1:6" ht="12.75" customHeight="1" x14ac:dyDescent="0.25">
      <c r="A66" s="20" t="s">
        <v>35</v>
      </c>
      <c r="B66" s="46" t="s">
        <v>71</v>
      </c>
      <c r="C66" s="47"/>
      <c r="D66" s="17"/>
      <c r="E66" s="18">
        <v>3431991.72</v>
      </c>
      <c r="F66" s="28">
        <v>2878115.85</v>
      </c>
    </row>
    <row r="67" spans="1:6" ht="12.75" customHeight="1" x14ac:dyDescent="0.25">
      <c r="A67" s="20" t="s">
        <v>55</v>
      </c>
      <c r="B67" s="46" t="s">
        <v>72</v>
      </c>
      <c r="C67" s="47"/>
      <c r="D67" s="17"/>
      <c r="E67" s="18">
        <f>SUM(E68:E73)</f>
        <v>10432208.469999999</v>
      </c>
      <c r="F67" s="28">
        <f>SUM(F68:F73)</f>
        <v>9481155.1699999999</v>
      </c>
    </row>
    <row r="68" spans="1:6" ht="12.75" customHeight="1" x14ac:dyDescent="0.25">
      <c r="A68" s="20" t="s">
        <v>73</v>
      </c>
      <c r="B68" s="44" t="s">
        <v>74</v>
      </c>
      <c r="C68" s="45"/>
      <c r="D68" s="17"/>
      <c r="E68" s="17"/>
      <c r="F68" s="28"/>
    </row>
    <row r="69" spans="1:6" ht="12.75" customHeight="1" x14ac:dyDescent="0.25">
      <c r="A69" s="22" t="s">
        <v>75</v>
      </c>
      <c r="B69" s="44" t="s">
        <v>76</v>
      </c>
      <c r="C69" s="45"/>
      <c r="D69" s="22"/>
      <c r="E69" s="22"/>
      <c r="F69" s="30"/>
    </row>
    <row r="70" spans="1:6" ht="12.75" customHeight="1" x14ac:dyDescent="0.25">
      <c r="A70" s="20" t="s">
        <v>77</v>
      </c>
      <c r="B70" s="44" t="s">
        <v>78</v>
      </c>
      <c r="C70" s="45"/>
      <c r="D70" s="17"/>
      <c r="E70" s="18">
        <v>287518.13</v>
      </c>
      <c r="F70" s="28">
        <v>862554.39</v>
      </c>
    </row>
    <row r="71" spans="1:6" ht="24" customHeight="1" x14ac:dyDescent="0.25">
      <c r="A71" s="20" t="s">
        <v>79</v>
      </c>
      <c r="B71" s="63" t="s">
        <v>80</v>
      </c>
      <c r="C71" s="64"/>
      <c r="D71" s="17"/>
      <c r="E71" s="18">
        <v>53473.95</v>
      </c>
      <c r="F71" s="28">
        <v>53013.599999999999</v>
      </c>
    </row>
    <row r="72" spans="1:6" ht="12.75" customHeight="1" x14ac:dyDescent="0.25">
      <c r="A72" s="20" t="s">
        <v>81</v>
      </c>
      <c r="B72" s="44" t="s">
        <v>82</v>
      </c>
      <c r="C72" s="45"/>
      <c r="D72" s="17"/>
      <c r="E72" s="18">
        <v>9343551.0999999996</v>
      </c>
      <c r="F72" s="28">
        <v>7962860.9500000002</v>
      </c>
    </row>
    <row r="73" spans="1:6" ht="12.75" customHeight="1" x14ac:dyDescent="0.25">
      <c r="A73" s="20" t="s">
        <v>83</v>
      </c>
      <c r="B73" s="44" t="s">
        <v>84</v>
      </c>
      <c r="C73" s="45"/>
      <c r="D73" s="17"/>
      <c r="E73" s="18">
        <v>747665.29</v>
      </c>
      <c r="F73" s="28">
        <v>602726.23</v>
      </c>
    </row>
    <row r="74" spans="1:6" ht="12.75" customHeight="1" x14ac:dyDescent="0.25">
      <c r="A74" s="20" t="s">
        <v>57</v>
      </c>
      <c r="B74" s="46" t="s">
        <v>85</v>
      </c>
      <c r="C74" s="47"/>
      <c r="D74" s="17"/>
      <c r="E74" s="17"/>
      <c r="F74" s="28"/>
    </row>
    <row r="75" spans="1:6" ht="12.75" customHeight="1" x14ac:dyDescent="0.25">
      <c r="A75" s="20" t="s">
        <v>59</v>
      </c>
      <c r="B75" s="46" t="s">
        <v>86</v>
      </c>
      <c r="C75" s="47"/>
      <c r="D75" s="17"/>
      <c r="E75" s="18">
        <v>10770425.82</v>
      </c>
      <c r="F75" s="28">
        <v>14464396.710000001</v>
      </c>
    </row>
    <row r="76" spans="1:6" ht="12.75" customHeight="1" x14ac:dyDescent="0.25">
      <c r="A76" s="17"/>
      <c r="B76" s="48" t="s">
        <v>87</v>
      </c>
      <c r="C76" s="49"/>
      <c r="D76" s="17"/>
      <c r="E76" s="18">
        <f>SUM(E38+E58+E59)</f>
        <v>325465700.01999998</v>
      </c>
      <c r="F76" s="28">
        <f>SUM(F38+F58+F59)</f>
        <v>247326490.36999997</v>
      </c>
    </row>
    <row r="77" spans="1:6" ht="12.75" customHeight="1" x14ac:dyDescent="0.25">
      <c r="A77" s="15" t="s">
        <v>88</v>
      </c>
      <c r="B77" s="50" t="s">
        <v>89</v>
      </c>
      <c r="C77" s="51"/>
      <c r="D77" s="17"/>
      <c r="E77" s="18">
        <f>SUM(E78:E81)</f>
        <v>266603046</v>
      </c>
      <c r="F77" s="28">
        <f>SUM(F78:F81)</f>
        <v>230557383.66000003</v>
      </c>
    </row>
    <row r="78" spans="1:6" ht="12.75" customHeight="1" x14ac:dyDescent="0.25">
      <c r="A78" s="17" t="s">
        <v>23</v>
      </c>
      <c r="B78" s="48" t="s">
        <v>90</v>
      </c>
      <c r="C78" s="49"/>
      <c r="D78" s="17"/>
      <c r="E78" s="18">
        <v>112476304.39</v>
      </c>
      <c r="F78" s="28">
        <v>86795558.790000007</v>
      </c>
    </row>
    <row r="79" spans="1:6" ht="12.75" customHeight="1" x14ac:dyDescent="0.25">
      <c r="A79" s="17" t="s">
        <v>35</v>
      </c>
      <c r="B79" s="48" t="s">
        <v>91</v>
      </c>
      <c r="C79" s="49"/>
      <c r="D79" s="17"/>
      <c r="E79" s="18">
        <v>96349728.599999994</v>
      </c>
      <c r="F79" s="28">
        <v>90853777.120000005</v>
      </c>
    </row>
    <row r="80" spans="1:6" s="23" customFormat="1" ht="27" customHeight="1" x14ac:dyDescent="0.2">
      <c r="A80" s="17" t="s">
        <v>55</v>
      </c>
      <c r="B80" s="55" t="s">
        <v>92</v>
      </c>
      <c r="C80" s="56"/>
      <c r="D80" s="17"/>
      <c r="E80" s="18">
        <v>36591963.079999998</v>
      </c>
      <c r="F80" s="28">
        <v>38669358.460000001</v>
      </c>
    </row>
    <row r="81" spans="1:6" ht="12.75" customHeight="1" x14ac:dyDescent="0.25">
      <c r="A81" s="17" t="s">
        <v>93</v>
      </c>
      <c r="B81" s="48" t="s">
        <v>94</v>
      </c>
      <c r="C81" s="49"/>
      <c r="D81" s="17"/>
      <c r="E81" s="18">
        <v>21185049.93</v>
      </c>
      <c r="F81" s="28">
        <v>14238689.289999999</v>
      </c>
    </row>
    <row r="82" spans="1:6" ht="12.75" customHeight="1" x14ac:dyDescent="0.25">
      <c r="A82" s="15" t="s">
        <v>95</v>
      </c>
      <c r="B82" s="50" t="s">
        <v>96</v>
      </c>
      <c r="C82" s="51"/>
      <c r="D82" s="17"/>
      <c r="E82" s="18">
        <f>SUM(E83,E87)</f>
        <v>11690532.129999999</v>
      </c>
      <c r="F82" s="28">
        <f>SUM(F83,F87)</f>
        <v>10032070.17</v>
      </c>
    </row>
    <row r="83" spans="1:6" ht="12.75" customHeight="1" x14ac:dyDescent="0.25">
      <c r="A83" s="17" t="s">
        <v>23</v>
      </c>
      <c r="B83" s="48" t="s">
        <v>97</v>
      </c>
      <c r="C83" s="49"/>
      <c r="D83" s="17"/>
      <c r="E83" s="18">
        <f>SUM(E84:E86)</f>
        <v>447576.65</v>
      </c>
      <c r="F83" s="28">
        <f>SUM(F84:F86)</f>
        <v>773610.42999999993</v>
      </c>
    </row>
    <row r="84" spans="1:6" ht="12.75" customHeight="1" x14ac:dyDescent="0.25">
      <c r="A84" s="17" t="s">
        <v>25</v>
      </c>
      <c r="B84" s="42" t="s">
        <v>98</v>
      </c>
      <c r="C84" s="43"/>
      <c r="D84" s="17"/>
      <c r="E84" s="18">
        <v>306570.89</v>
      </c>
      <c r="F84" s="28">
        <v>97433.42</v>
      </c>
    </row>
    <row r="85" spans="1:6" ht="12.75" customHeight="1" x14ac:dyDescent="0.25">
      <c r="A85" s="17" t="s">
        <v>27</v>
      </c>
      <c r="B85" s="42" t="s">
        <v>99</v>
      </c>
      <c r="C85" s="43"/>
      <c r="D85" s="17"/>
      <c r="E85" s="18">
        <v>141005.76000000001</v>
      </c>
      <c r="F85" s="28">
        <v>117235.03</v>
      </c>
    </row>
    <row r="86" spans="1:6" ht="12.75" customHeight="1" x14ac:dyDescent="0.25">
      <c r="A86" s="17" t="s">
        <v>100</v>
      </c>
      <c r="B86" s="42" t="s">
        <v>101</v>
      </c>
      <c r="C86" s="43"/>
      <c r="D86" s="17"/>
      <c r="E86" s="17"/>
      <c r="F86" s="28">
        <v>558941.98</v>
      </c>
    </row>
    <row r="87" spans="1:6" ht="12.75" customHeight="1" x14ac:dyDescent="0.25">
      <c r="A87" s="20" t="s">
        <v>35</v>
      </c>
      <c r="B87" s="46" t="s">
        <v>102</v>
      </c>
      <c r="C87" s="47"/>
      <c r="D87" s="20"/>
      <c r="E87" s="24">
        <f>SUM(E88:E93,E96:E101)</f>
        <v>11242955.479999999</v>
      </c>
      <c r="F87" s="29">
        <f>SUM(F88:F93,F96:F101)</f>
        <v>9258459.7400000002</v>
      </c>
    </row>
    <row r="88" spans="1:6" ht="27" customHeight="1" x14ac:dyDescent="0.25">
      <c r="A88" s="17" t="s">
        <v>37</v>
      </c>
      <c r="B88" s="66" t="s">
        <v>103</v>
      </c>
      <c r="C88" s="67"/>
      <c r="D88" s="17"/>
      <c r="E88" s="17"/>
      <c r="F88" s="28"/>
    </row>
    <row r="89" spans="1:6" ht="12.75" customHeight="1" x14ac:dyDescent="0.25">
      <c r="A89" s="17" t="s">
        <v>39</v>
      </c>
      <c r="B89" s="42" t="s">
        <v>104</v>
      </c>
      <c r="C89" s="43"/>
      <c r="D89" s="17"/>
      <c r="E89" s="18">
        <v>277709.57</v>
      </c>
      <c r="F89" s="28">
        <v>260225.88</v>
      </c>
    </row>
    <row r="90" spans="1:6" ht="12.75" customHeight="1" x14ac:dyDescent="0.25">
      <c r="A90" s="17" t="s">
        <v>41</v>
      </c>
      <c r="B90" s="42" t="s">
        <v>105</v>
      </c>
      <c r="C90" s="43"/>
      <c r="D90" s="17"/>
      <c r="E90" s="17"/>
      <c r="F90" s="28"/>
    </row>
    <row r="91" spans="1:6" ht="12.75" customHeight="1" x14ac:dyDescent="0.25">
      <c r="A91" s="17" t="s">
        <v>43</v>
      </c>
      <c r="B91" s="44" t="s">
        <v>106</v>
      </c>
      <c r="C91" s="45"/>
      <c r="D91" s="17"/>
      <c r="E91" s="18">
        <v>2932.65</v>
      </c>
      <c r="F91" s="28">
        <v>214368.08</v>
      </c>
    </row>
    <row r="92" spans="1:6" ht="12.75" customHeight="1" x14ac:dyDescent="0.25">
      <c r="A92" s="17" t="s">
        <v>45</v>
      </c>
      <c r="B92" s="42" t="s">
        <v>107</v>
      </c>
      <c r="C92" s="43"/>
      <c r="D92" s="17"/>
      <c r="E92" s="17"/>
      <c r="F92" s="28"/>
    </row>
    <row r="93" spans="1:6" ht="12.75" customHeight="1" x14ac:dyDescent="0.25">
      <c r="A93" s="17" t="s">
        <v>47</v>
      </c>
      <c r="B93" s="44" t="s">
        <v>108</v>
      </c>
      <c r="C93" s="45"/>
      <c r="D93" s="17"/>
      <c r="E93" s="18">
        <f>SUM(E94:E95)</f>
        <v>43591.18</v>
      </c>
      <c r="F93" s="28">
        <f>SUM(F94:F95)</f>
        <v>15191.93</v>
      </c>
    </row>
    <row r="94" spans="1:6" ht="12.75" customHeight="1" x14ac:dyDescent="0.25">
      <c r="A94" s="20" t="s">
        <v>109</v>
      </c>
      <c r="B94" s="61" t="s">
        <v>110</v>
      </c>
      <c r="C94" s="62"/>
      <c r="D94" s="17"/>
      <c r="E94" s="18">
        <v>215.38</v>
      </c>
      <c r="F94" s="28"/>
    </row>
    <row r="95" spans="1:6" ht="12.75" customHeight="1" x14ac:dyDescent="0.25">
      <c r="A95" s="20" t="s">
        <v>111</v>
      </c>
      <c r="B95" s="61" t="s">
        <v>112</v>
      </c>
      <c r="C95" s="62"/>
      <c r="D95" s="17"/>
      <c r="E95" s="18">
        <v>43375.8</v>
      </c>
      <c r="F95" s="28">
        <v>15191.93</v>
      </c>
    </row>
    <row r="96" spans="1:6" ht="12.75" customHeight="1" x14ac:dyDescent="0.25">
      <c r="A96" s="20" t="s">
        <v>49</v>
      </c>
      <c r="B96" s="44" t="s">
        <v>113</v>
      </c>
      <c r="C96" s="45"/>
      <c r="D96" s="17"/>
      <c r="E96" s="18">
        <v>3260431.82</v>
      </c>
      <c r="F96" s="28">
        <v>2833932.22</v>
      </c>
    </row>
    <row r="97" spans="1:6" ht="12.75" customHeight="1" x14ac:dyDescent="0.25">
      <c r="A97" s="20" t="s">
        <v>51</v>
      </c>
      <c r="B97" s="44" t="s">
        <v>114</v>
      </c>
      <c r="C97" s="45"/>
      <c r="D97" s="17"/>
      <c r="E97" s="17"/>
      <c r="F97" s="28"/>
    </row>
    <row r="98" spans="1:6" ht="12.75" customHeight="1" x14ac:dyDescent="0.25">
      <c r="A98" s="20" t="s">
        <v>53</v>
      </c>
      <c r="B98" s="42" t="s">
        <v>115</v>
      </c>
      <c r="C98" s="43"/>
      <c r="D98" s="17"/>
      <c r="E98" s="18">
        <v>6172836.2699999996</v>
      </c>
      <c r="F98" s="28">
        <v>4426159.93</v>
      </c>
    </row>
    <row r="99" spans="1:6" ht="12.75" customHeight="1" x14ac:dyDescent="0.25">
      <c r="A99" s="20" t="s">
        <v>116</v>
      </c>
      <c r="B99" s="42" t="s">
        <v>117</v>
      </c>
      <c r="C99" s="43"/>
      <c r="D99" s="17"/>
      <c r="E99" s="18">
        <v>-52.18</v>
      </c>
      <c r="F99" s="28">
        <v>-447.42</v>
      </c>
    </row>
    <row r="100" spans="1:6" ht="12.75" customHeight="1" x14ac:dyDescent="0.25">
      <c r="A100" s="17" t="s">
        <v>118</v>
      </c>
      <c r="B100" s="44" t="s">
        <v>119</v>
      </c>
      <c r="C100" s="45"/>
      <c r="D100" s="17"/>
      <c r="E100" s="18">
        <v>1101906.97</v>
      </c>
      <c r="F100" s="28">
        <v>1003035.62</v>
      </c>
    </row>
    <row r="101" spans="1:6" ht="12.75" customHeight="1" x14ac:dyDescent="0.25">
      <c r="A101" s="17" t="s">
        <v>120</v>
      </c>
      <c r="B101" s="42" t="s">
        <v>121</v>
      </c>
      <c r="C101" s="43"/>
      <c r="D101" s="17"/>
      <c r="E101" s="18">
        <v>383599.2</v>
      </c>
      <c r="F101" s="28">
        <v>505993.5</v>
      </c>
    </row>
    <row r="102" spans="1:6" ht="12.75" customHeight="1" x14ac:dyDescent="0.25">
      <c r="A102" s="15" t="s">
        <v>122</v>
      </c>
      <c r="B102" s="50" t="s">
        <v>123</v>
      </c>
      <c r="C102" s="51"/>
      <c r="D102" s="17"/>
      <c r="E102" s="18">
        <f>SUM(E103:E104,E107:E108)</f>
        <v>47172121.890000001</v>
      </c>
      <c r="F102" s="28">
        <f>SUM(F103:F104,F107:F108)</f>
        <v>6737036.54</v>
      </c>
    </row>
    <row r="103" spans="1:6" ht="12.75" customHeight="1" x14ac:dyDescent="0.25">
      <c r="A103" s="17" t="s">
        <v>23</v>
      </c>
      <c r="B103" s="48" t="s">
        <v>124</v>
      </c>
      <c r="C103" s="49"/>
      <c r="D103" s="17"/>
      <c r="E103" s="17"/>
      <c r="F103" s="28"/>
    </row>
    <row r="104" spans="1:6" ht="12.75" customHeight="1" x14ac:dyDescent="0.25">
      <c r="A104" s="17" t="s">
        <v>35</v>
      </c>
      <c r="B104" s="48" t="s">
        <v>125</v>
      </c>
      <c r="C104" s="49"/>
      <c r="D104" s="17"/>
      <c r="E104" s="18">
        <f>SUM(E105:E106)</f>
        <v>40433580.780000001</v>
      </c>
      <c r="F104" s="28">
        <f>SUM(F105:F106)</f>
        <v>552233.38</v>
      </c>
    </row>
    <row r="105" spans="1:6" ht="12.75" customHeight="1" x14ac:dyDescent="0.25">
      <c r="A105" s="17" t="s">
        <v>37</v>
      </c>
      <c r="B105" s="42" t="s">
        <v>126</v>
      </c>
      <c r="C105" s="43"/>
      <c r="D105" s="17"/>
      <c r="E105" s="18">
        <v>40433580.780000001</v>
      </c>
      <c r="F105" s="28">
        <v>552233.38</v>
      </c>
    </row>
    <row r="106" spans="1:6" ht="12.75" customHeight="1" x14ac:dyDescent="0.25">
      <c r="A106" s="17" t="s">
        <v>39</v>
      </c>
      <c r="B106" s="42" t="s">
        <v>127</v>
      </c>
      <c r="C106" s="43"/>
      <c r="D106" s="17"/>
      <c r="E106" s="17"/>
      <c r="F106" s="28"/>
    </row>
    <row r="107" spans="1:6" ht="12.75" customHeight="1" x14ac:dyDescent="0.25">
      <c r="A107" s="17" t="s">
        <v>55</v>
      </c>
      <c r="B107" s="48" t="s">
        <v>128</v>
      </c>
      <c r="C107" s="49"/>
      <c r="D107" s="17"/>
      <c r="E107" s="18">
        <v>-1255217.6299999999</v>
      </c>
      <c r="F107" s="28">
        <v>-1198412.6299999999</v>
      </c>
    </row>
    <row r="108" spans="1:6" ht="12.75" customHeight="1" x14ac:dyDescent="0.25">
      <c r="A108" s="17" t="s">
        <v>57</v>
      </c>
      <c r="B108" s="48" t="s">
        <v>129</v>
      </c>
      <c r="C108" s="49"/>
      <c r="D108" s="17"/>
      <c r="E108" s="18">
        <f>SUM(E109:E110)</f>
        <v>7993758.7399999993</v>
      </c>
      <c r="F108" s="28">
        <f>SUM(F109:F110)</f>
        <v>7383215.79</v>
      </c>
    </row>
    <row r="109" spans="1:6" ht="12.75" customHeight="1" x14ac:dyDescent="0.25">
      <c r="A109" s="17" t="s">
        <v>130</v>
      </c>
      <c r="B109" s="42" t="s">
        <v>131</v>
      </c>
      <c r="C109" s="43"/>
      <c r="D109" s="17"/>
      <c r="E109" s="18">
        <v>1759986.22</v>
      </c>
      <c r="F109" s="28">
        <v>915611.63</v>
      </c>
    </row>
    <row r="110" spans="1:6" ht="12.75" customHeight="1" x14ac:dyDescent="0.25">
      <c r="A110" s="17" t="s">
        <v>132</v>
      </c>
      <c r="B110" s="42" t="s">
        <v>133</v>
      </c>
      <c r="C110" s="43"/>
      <c r="D110" s="17"/>
      <c r="E110" s="18">
        <v>6233772.5199999996</v>
      </c>
      <c r="F110" s="28">
        <v>6467604.1600000001</v>
      </c>
    </row>
    <row r="111" spans="1:6" ht="12.75" customHeight="1" x14ac:dyDescent="0.25">
      <c r="A111" s="15" t="s">
        <v>134</v>
      </c>
      <c r="B111" s="16" t="s">
        <v>135</v>
      </c>
      <c r="C111" s="15"/>
      <c r="D111" s="17"/>
      <c r="E111" s="17"/>
      <c r="F111" s="28"/>
    </row>
    <row r="112" spans="1:6" ht="31.5" customHeight="1" x14ac:dyDescent="0.25">
      <c r="A112" s="15"/>
      <c r="B112" s="40" t="s">
        <v>136</v>
      </c>
      <c r="C112" s="41"/>
      <c r="D112" s="17"/>
      <c r="E112" s="18">
        <f>SUM(E77+E82+E102+F114+E111)</f>
        <v>325465700.01999998</v>
      </c>
      <c r="F112" s="28">
        <f>SUM(F77+F82+F102+G114+F111)</f>
        <v>247326490.37</v>
      </c>
    </row>
    <row r="113" spans="1:256" ht="12.75" customHeight="1" x14ac:dyDescent="0.25">
      <c r="A113" s="25"/>
      <c r="B113" s="25"/>
      <c r="C113" s="25"/>
      <c r="D113" s="25"/>
      <c r="E113" s="25"/>
      <c r="F113" s="25"/>
    </row>
    <row r="116" spans="1:256" s="33" customFormat="1" ht="12.75" customHeight="1" x14ac:dyDescent="0.25">
      <c r="A116" s="72" t="s">
        <v>141</v>
      </c>
      <c r="B116" s="72"/>
      <c r="C116" s="72"/>
      <c r="D116" s="31"/>
      <c r="E116" s="68" t="s">
        <v>142</v>
      </c>
      <c r="F116" s="68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  <c r="DV116" s="32"/>
      <c r="DW116" s="32"/>
      <c r="DX116" s="32"/>
      <c r="DY116" s="32"/>
      <c r="DZ116" s="32"/>
      <c r="EA116" s="32"/>
      <c r="EB116" s="32"/>
      <c r="EC116" s="32"/>
      <c r="ED116" s="32"/>
      <c r="EE116" s="32"/>
      <c r="EF116" s="32"/>
      <c r="EG116" s="32"/>
      <c r="EH116" s="32"/>
      <c r="EI116" s="32"/>
      <c r="EJ116" s="32"/>
      <c r="EK116" s="32"/>
      <c r="EL116" s="32"/>
      <c r="EM116" s="32"/>
      <c r="EN116" s="32"/>
      <c r="EO116" s="32"/>
      <c r="EP116" s="32"/>
      <c r="EQ116" s="32"/>
      <c r="ER116" s="32"/>
      <c r="ES116" s="32"/>
      <c r="ET116" s="32"/>
      <c r="EU116" s="32"/>
      <c r="EV116" s="32"/>
      <c r="EW116" s="32"/>
      <c r="EX116" s="32"/>
      <c r="EY116" s="32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  <c r="GN116" s="32"/>
      <c r="GO116" s="32"/>
      <c r="GP116" s="32"/>
      <c r="GQ116" s="32"/>
      <c r="GR116" s="32"/>
      <c r="GS116" s="32"/>
      <c r="GT116" s="32"/>
      <c r="GU116" s="32"/>
      <c r="GV116" s="32"/>
      <c r="GW116" s="32"/>
      <c r="GX116" s="32"/>
      <c r="GY116" s="32"/>
      <c r="GZ116" s="32"/>
      <c r="HA116" s="32"/>
      <c r="HB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  <c r="HO116" s="32"/>
      <c r="HP116" s="32"/>
      <c r="HQ116" s="32"/>
      <c r="HR116" s="32"/>
      <c r="HS116" s="32"/>
      <c r="HT116" s="32"/>
      <c r="HU116" s="32"/>
      <c r="HV116" s="32"/>
      <c r="HW116" s="32"/>
      <c r="HX116" s="32"/>
      <c r="HY116" s="32"/>
      <c r="HZ116" s="32"/>
      <c r="IA116" s="32"/>
      <c r="IB116" s="32"/>
      <c r="IC116" s="32"/>
      <c r="ID116" s="32"/>
      <c r="IE116" s="32"/>
      <c r="IF116" s="32"/>
      <c r="IG116" s="32"/>
      <c r="IH116" s="32"/>
      <c r="II116" s="32"/>
      <c r="IJ116" s="32"/>
      <c r="IK116" s="32"/>
      <c r="IL116" s="32"/>
      <c r="IM116" s="32"/>
      <c r="IN116" s="32"/>
      <c r="IO116" s="32"/>
      <c r="IP116" s="32"/>
      <c r="IQ116" s="32"/>
      <c r="IR116" s="32"/>
      <c r="IS116" s="32"/>
      <c r="IT116" s="32"/>
      <c r="IU116" s="32"/>
      <c r="IV116" s="32"/>
    </row>
    <row r="117" spans="1:256" s="33" customFormat="1" ht="32.25" customHeight="1" x14ac:dyDescent="0.25">
      <c r="A117" s="73" t="s">
        <v>137</v>
      </c>
      <c r="B117" s="73"/>
      <c r="C117" s="73"/>
      <c r="D117" s="34" t="s">
        <v>138</v>
      </c>
      <c r="E117" s="71" t="s">
        <v>139</v>
      </c>
      <c r="F117" s="71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  <c r="ID117" s="32"/>
      <c r="IE117" s="32"/>
      <c r="IF117" s="32"/>
      <c r="IG117" s="32"/>
      <c r="IH117" s="32"/>
      <c r="II117" s="32"/>
      <c r="IJ117" s="32"/>
      <c r="IK117" s="32"/>
      <c r="IL117" s="32"/>
      <c r="IM117" s="32"/>
      <c r="IN117" s="32"/>
      <c r="IO117" s="32"/>
      <c r="IP117" s="32"/>
      <c r="IQ117" s="32"/>
      <c r="IR117" s="32"/>
      <c r="IS117" s="32"/>
      <c r="IT117" s="32"/>
      <c r="IU117" s="32"/>
      <c r="IV117" s="32"/>
    </row>
    <row r="118" spans="1:256" s="33" customFormat="1" ht="12.75" customHeight="1" x14ac:dyDescent="0.25">
      <c r="A118" s="35"/>
      <c r="B118" s="36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  <c r="HX118" s="32"/>
      <c r="HY118" s="32"/>
      <c r="HZ118" s="32"/>
      <c r="IA118" s="32"/>
      <c r="IB118" s="32"/>
      <c r="IC118" s="32"/>
      <c r="ID118" s="32"/>
      <c r="IE118" s="32"/>
      <c r="IF118" s="32"/>
      <c r="IG118" s="32"/>
      <c r="IH118" s="32"/>
      <c r="II118" s="32"/>
      <c r="IJ118" s="32"/>
      <c r="IK118" s="32"/>
      <c r="IL118" s="32"/>
      <c r="IM118" s="32"/>
      <c r="IN118" s="32"/>
      <c r="IO118" s="32"/>
      <c r="IP118" s="32"/>
      <c r="IQ118" s="32"/>
      <c r="IR118" s="32"/>
      <c r="IS118" s="32"/>
      <c r="IT118" s="32"/>
      <c r="IU118" s="32"/>
      <c r="IV118" s="32"/>
    </row>
    <row r="119" spans="1:256" s="33" customFormat="1" ht="12.75" customHeight="1" x14ac:dyDescent="0.25">
      <c r="A119" s="32"/>
      <c r="B119" s="32"/>
      <c r="C119" s="37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  <c r="DN119" s="32"/>
      <c r="DO119" s="32"/>
      <c r="DP119" s="32"/>
      <c r="DQ119" s="32"/>
      <c r="DR119" s="32"/>
      <c r="DS119" s="32"/>
      <c r="DT119" s="32"/>
      <c r="DU119" s="32"/>
      <c r="DV119" s="32"/>
      <c r="DW119" s="32"/>
      <c r="DX119" s="32"/>
      <c r="DY119" s="32"/>
      <c r="DZ119" s="32"/>
      <c r="EA119" s="32"/>
      <c r="EB119" s="32"/>
      <c r="EC119" s="32"/>
      <c r="ED119" s="32"/>
      <c r="EE119" s="32"/>
      <c r="EF119" s="32"/>
      <c r="EG119" s="32"/>
      <c r="EH119" s="32"/>
      <c r="EI119" s="32"/>
      <c r="EJ119" s="32"/>
      <c r="EK119" s="32"/>
      <c r="EL119" s="32"/>
      <c r="EM119" s="32"/>
      <c r="EN119" s="32"/>
      <c r="EO119" s="32"/>
      <c r="EP119" s="32"/>
      <c r="EQ119" s="32"/>
      <c r="ER119" s="32"/>
      <c r="ES119" s="32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  <c r="GN119" s="32"/>
      <c r="GO119" s="32"/>
      <c r="GP119" s="32"/>
      <c r="GQ119" s="32"/>
      <c r="GR119" s="32"/>
      <c r="GS119" s="32"/>
      <c r="GT119" s="32"/>
      <c r="GU119" s="32"/>
      <c r="GV119" s="32"/>
      <c r="GW119" s="32"/>
      <c r="GX119" s="32"/>
      <c r="GY119" s="32"/>
      <c r="GZ119" s="32"/>
      <c r="HA119" s="32"/>
      <c r="HB119" s="32"/>
      <c r="HC119" s="32"/>
      <c r="HD119" s="32"/>
      <c r="HE119" s="32"/>
      <c r="HF119" s="32"/>
      <c r="HG119" s="32"/>
      <c r="HH119" s="32"/>
      <c r="HI119" s="32"/>
      <c r="HJ119" s="32"/>
      <c r="HK119" s="32"/>
      <c r="HL119" s="32"/>
      <c r="HM119" s="32"/>
      <c r="HN119" s="32"/>
      <c r="HO119" s="32"/>
      <c r="HP119" s="32"/>
      <c r="HQ119" s="32"/>
      <c r="HR119" s="32"/>
      <c r="HS119" s="32"/>
      <c r="HT119" s="32"/>
      <c r="HU119" s="32"/>
      <c r="HV119" s="32"/>
      <c r="HW119" s="32"/>
      <c r="HX119" s="32"/>
      <c r="HY119" s="32"/>
      <c r="HZ119" s="32"/>
      <c r="IA119" s="32"/>
      <c r="IB119" s="32"/>
      <c r="IC119" s="32"/>
      <c r="ID119" s="32"/>
      <c r="IE119" s="32"/>
      <c r="IF119" s="32"/>
      <c r="IG119" s="32"/>
      <c r="IH119" s="32"/>
      <c r="II119" s="32"/>
      <c r="IJ119" s="32"/>
      <c r="IK119" s="32"/>
      <c r="IL119" s="32"/>
      <c r="IM119" s="32"/>
      <c r="IN119" s="32"/>
      <c r="IO119" s="32"/>
      <c r="IP119" s="32"/>
      <c r="IQ119" s="32"/>
      <c r="IR119" s="32"/>
      <c r="IS119" s="32"/>
      <c r="IT119" s="32"/>
      <c r="IU119" s="32"/>
      <c r="IV119" s="32"/>
    </row>
    <row r="120" spans="1:256" s="33" customFormat="1" ht="12.75" customHeight="1" x14ac:dyDescent="0.25">
      <c r="A120" s="74" t="s">
        <v>143</v>
      </c>
      <c r="B120" s="74"/>
      <c r="C120" s="74"/>
      <c r="D120" s="31"/>
      <c r="E120" s="69" t="s">
        <v>144</v>
      </c>
      <c r="F120" s="69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2"/>
      <c r="DK120" s="32"/>
      <c r="DL120" s="32"/>
      <c r="DM120" s="32"/>
      <c r="DN120" s="32"/>
      <c r="DO120" s="32"/>
      <c r="DP120" s="32"/>
      <c r="DQ120" s="32"/>
      <c r="DR120" s="32"/>
      <c r="DS120" s="32"/>
      <c r="DT120" s="32"/>
      <c r="DU120" s="32"/>
      <c r="DV120" s="32"/>
      <c r="DW120" s="32"/>
      <c r="DX120" s="32"/>
      <c r="DY120" s="32"/>
      <c r="DZ120" s="32"/>
      <c r="EA120" s="32"/>
      <c r="EB120" s="32"/>
      <c r="EC120" s="32"/>
      <c r="ED120" s="32"/>
      <c r="EE120" s="32"/>
      <c r="EF120" s="32"/>
      <c r="EG120" s="32"/>
      <c r="EH120" s="32"/>
      <c r="EI120" s="32"/>
      <c r="EJ120" s="32"/>
      <c r="EK120" s="32"/>
      <c r="EL120" s="32"/>
      <c r="EM120" s="32"/>
      <c r="EN120" s="32"/>
      <c r="EO120" s="32"/>
      <c r="EP120" s="32"/>
      <c r="EQ120" s="32"/>
      <c r="ER120" s="32"/>
      <c r="ES120" s="32"/>
      <c r="ET120" s="32"/>
      <c r="EU120" s="32"/>
      <c r="EV120" s="32"/>
      <c r="EW120" s="32"/>
      <c r="EX120" s="32"/>
      <c r="EY120" s="32"/>
      <c r="EZ120" s="32"/>
      <c r="FA120" s="32"/>
      <c r="FB120" s="32"/>
      <c r="FC120" s="32"/>
      <c r="FD120" s="32"/>
      <c r="FE120" s="32"/>
      <c r="FF120" s="32"/>
      <c r="FG120" s="32"/>
      <c r="FH120" s="32"/>
      <c r="FI120" s="32"/>
      <c r="FJ120" s="32"/>
      <c r="FK120" s="32"/>
      <c r="FL120" s="32"/>
      <c r="FM120" s="32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  <c r="GN120" s="32"/>
      <c r="GO120" s="32"/>
      <c r="GP120" s="32"/>
      <c r="GQ120" s="32"/>
      <c r="GR120" s="32"/>
      <c r="GS120" s="32"/>
      <c r="GT120" s="32"/>
      <c r="GU120" s="32"/>
      <c r="GV120" s="32"/>
      <c r="GW120" s="32"/>
      <c r="GX120" s="32"/>
      <c r="GY120" s="32"/>
      <c r="GZ120" s="32"/>
      <c r="HA120" s="32"/>
      <c r="HB120" s="32"/>
      <c r="HC120" s="32"/>
      <c r="HD120" s="32"/>
      <c r="HE120" s="32"/>
      <c r="HF120" s="32"/>
      <c r="HG120" s="32"/>
      <c r="HH120" s="32"/>
      <c r="HI120" s="32"/>
      <c r="HJ120" s="32"/>
      <c r="HK120" s="32"/>
      <c r="HL120" s="32"/>
      <c r="HM120" s="32"/>
      <c r="HN120" s="32"/>
      <c r="HO120" s="32"/>
      <c r="HP120" s="32"/>
      <c r="HQ120" s="32"/>
      <c r="HR120" s="32"/>
      <c r="HS120" s="32"/>
      <c r="HT120" s="32"/>
      <c r="HU120" s="32"/>
      <c r="HV120" s="32"/>
      <c r="HW120" s="32"/>
      <c r="HX120" s="32"/>
      <c r="HY120" s="32"/>
      <c r="HZ120" s="32"/>
      <c r="IA120" s="32"/>
      <c r="IB120" s="32"/>
      <c r="IC120" s="32"/>
      <c r="ID120" s="32"/>
      <c r="IE120" s="32"/>
      <c r="IF120" s="32"/>
      <c r="IG120" s="32"/>
      <c r="IH120" s="32"/>
      <c r="II120" s="32"/>
      <c r="IJ120" s="32"/>
      <c r="IK120" s="32"/>
      <c r="IL120" s="32"/>
      <c r="IM120" s="32"/>
      <c r="IN120" s="32"/>
      <c r="IO120" s="32"/>
      <c r="IP120" s="32"/>
      <c r="IQ120" s="32"/>
      <c r="IR120" s="32"/>
      <c r="IS120" s="32"/>
      <c r="IT120" s="32"/>
      <c r="IU120" s="32"/>
      <c r="IV120" s="32"/>
    </row>
    <row r="121" spans="1:256" s="33" customFormat="1" ht="12.75" customHeight="1" x14ac:dyDescent="0.25">
      <c r="A121" s="73" t="s">
        <v>140</v>
      </c>
      <c r="B121" s="73"/>
      <c r="C121" s="73"/>
      <c r="D121" s="37" t="s">
        <v>138</v>
      </c>
      <c r="E121" s="70" t="s">
        <v>139</v>
      </c>
      <c r="F121" s="70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  <c r="HX121" s="32"/>
      <c r="HY121" s="32"/>
      <c r="HZ121" s="32"/>
      <c r="IA121" s="32"/>
      <c r="IB121" s="32"/>
      <c r="IC121" s="32"/>
      <c r="ID121" s="32"/>
      <c r="IE121" s="32"/>
      <c r="IF121" s="32"/>
      <c r="IG121" s="32"/>
      <c r="IH121" s="32"/>
      <c r="II121" s="32"/>
      <c r="IJ121" s="32"/>
      <c r="IK121" s="32"/>
      <c r="IL121" s="32"/>
      <c r="IM121" s="32"/>
      <c r="IN121" s="32"/>
      <c r="IO121" s="32"/>
      <c r="IP121" s="32"/>
      <c r="IQ121" s="32"/>
      <c r="IR121" s="32"/>
      <c r="IS121" s="32"/>
      <c r="IT121" s="32"/>
      <c r="IU121" s="32"/>
      <c r="IV121" s="32"/>
    </row>
    <row r="122" spans="1:256" ht="12.75" customHeight="1" x14ac:dyDescent="0.25">
      <c r="A122" s="25"/>
      <c r="B122" s="26"/>
      <c r="C122" s="26"/>
    </row>
    <row r="123" spans="1:256" ht="12.75" customHeight="1" x14ac:dyDescent="0.25">
      <c r="A123" s="25"/>
      <c r="B123" s="26"/>
      <c r="C123" s="26"/>
    </row>
    <row r="127" spans="1:256" ht="12.75" customHeight="1" x14ac:dyDescent="0.25">
      <c r="A127" s="25"/>
      <c r="B127" s="27"/>
      <c r="C127" s="27"/>
    </row>
    <row r="128" spans="1:256" ht="12.75" customHeight="1" x14ac:dyDescent="0.25">
      <c r="A128" s="25"/>
      <c r="B128" s="26"/>
      <c r="C128" s="26"/>
    </row>
    <row r="130" spans="2:3" ht="12.75" customHeight="1" x14ac:dyDescent="0.25">
      <c r="B130" s="26"/>
      <c r="C130" s="26"/>
    </row>
    <row r="131" spans="2:3" ht="12.75" customHeight="1" x14ac:dyDescent="0.25">
      <c r="B131" s="26"/>
      <c r="C131" s="26"/>
    </row>
  </sheetData>
  <mergeCells count="88">
    <mergeCell ref="E116:F116"/>
    <mergeCell ref="E120:F120"/>
    <mergeCell ref="E121:F121"/>
    <mergeCell ref="E117:F117"/>
    <mergeCell ref="B92:C92"/>
    <mergeCell ref="A116:C116"/>
    <mergeCell ref="A117:C117"/>
    <mergeCell ref="A120:C120"/>
    <mergeCell ref="A121:C121"/>
    <mergeCell ref="B77:C77"/>
    <mergeCell ref="C23:D2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88:C88"/>
    <mergeCell ref="B89:C89"/>
    <mergeCell ref="B95:C95"/>
    <mergeCell ref="B63:C63"/>
    <mergeCell ref="B93:C93"/>
    <mergeCell ref="B94:C94"/>
    <mergeCell ref="B64:C64"/>
    <mergeCell ref="B65:C65"/>
    <mergeCell ref="B71:C71"/>
    <mergeCell ref="B72:C72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A18:F18"/>
    <mergeCell ref="B78:C78"/>
    <mergeCell ref="B79:C79"/>
    <mergeCell ref="B80:C80"/>
    <mergeCell ref="B39:C39"/>
    <mergeCell ref="B40:C40"/>
    <mergeCell ref="B37:C37"/>
    <mergeCell ref="B42:C42"/>
    <mergeCell ref="B43:C43"/>
    <mergeCell ref="B44:C44"/>
    <mergeCell ref="B46:C46"/>
    <mergeCell ref="B48:C48"/>
    <mergeCell ref="B47:C47"/>
    <mergeCell ref="B49:C49"/>
    <mergeCell ref="B50:C50"/>
    <mergeCell ref="B51:C51"/>
    <mergeCell ref="A1:F1"/>
    <mergeCell ref="A7:F7"/>
    <mergeCell ref="A12:F12"/>
    <mergeCell ref="A11:F11"/>
    <mergeCell ref="A17:F17"/>
    <mergeCell ref="B41:C41"/>
    <mergeCell ref="B112:C112"/>
    <mergeCell ref="B109:C109"/>
    <mergeCell ref="B110:C110"/>
    <mergeCell ref="B90:C90"/>
    <mergeCell ref="B91:C91"/>
    <mergeCell ref="B99:C99"/>
    <mergeCell ref="B100:C100"/>
    <mergeCell ref="B86:C86"/>
    <mergeCell ref="B87:C87"/>
    <mergeCell ref="B81:C81"/>
    <mergeCell ref="B82:C82"/>
    <mergeCell ref="B83:C83"/>
    <mergeCell ref="B84:C84"/>
    <mergeCell ref="B85:C85"/>
    <mergeCell ref="B52:C52"/>
  </mergeCells>
  <pageMargins left="0.69791668653488159" right="0.69791668653488159" top="0.75" bottom="0.75" header="0.2916666567325592" footer="0.2916666567325592"/>
  <pageSetup paperSize="9" scale="98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Sheet1!part_84608a3206294842a9f31b5f72f60fe6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Kondratavičienė</dc:creator>
  <cp:lastModifiedBy>Rūta Kondratavičienė</cp:lastModifiedBy>
  <cp:lastPrinted>2024-11-05T08:34:17Z</cp:lastPrinted>
  <dcterms:created xsi:type="dcterms:W3CDTF">2024-11-11T06:55:24Z</dcterms:created>
  <dcterms:modified xsi:type="dcterms:W3CDTF">2024-11-11T06:55:24Z</dcterms:modified>
</cp:coreProperties>
</file>