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unor-my.sharepoint.com/personal/julija_nedzinskiene_krs_lt/Documents/Darbalaukis/III ketv/FM/"/>
    </mc:Choice>
  </mc:AlternateContent>
  <xr:revisionPtr revIDLastSave="81" documentId="8_{7EDDCEF2-F3BF-472F-8BF7-0A5D5EB50DDD}" xr6:coauthVersionLast="47" xr6:coauthVersionMax="47" xr10:uidLastSave="{47577EB9-0B97-4FE6-9435-AFB35480B822}"/>
  <bookViews>
    <workbookView xWindow="3120" yWindow="3120" windowWidth="21600" windowHeight="11295" xr2:uid="{EFE348F6-87A0-45D3-B264-633731E09D33}"/>
  </bookViews>
  <sheets>
    <sheet name="1 -sav" sheetId="1" r:id="rId1"/>
  </sheets>
  <definedNames>
    <definedName name="_xlnm.Print_Titles" localSheetId="0">'1 -sav'!$22:$25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J83" i="1"/>
  <c r="J79" i="1"/>
  <c r="I83" i="1"/>
  <c r="I79" i="1" s="1"/>
  <c r="J47" i="1"/>
  <c r="I47" i="1"/>
  <c r="J59" i="1"/>
  <c r="J58" i="1" s="1"/>
  <c r="J68" i="1"/>
  <c r="I68" i="1"/>
  <c r="J74" i="1"/>
  <c r="I74" i="1"/>
  <c r="J92" i="1"/>
  <c r="J90" i="1" s="1"/>
  <c r="J89" i="1" s="1"/>
  <c r="I92" i="1"/>
  <c r="I90" i="1" s="1"/>
  <c r="I89" i="1" s="1"/>
  <c r="J96" i="1"/>
  <c r="I96" i="1"/>
  <c r="J100" i="1"/>
  <c r="I100" i="1"/>
  <c r="J105" i="1"/>
  <c r="I105" i="1"/>
  <c r="J110" i="1"/>
  <c r="I110" i="1"/>
  <c r="J117" i="1"/>
  <c r="J116" i="1" s="1"/>
  <c r="I117" i="1"/>
  <c r="I116" i="1"/>
  <c r="J127" i="1"/>
  <c r="J126" i="1"/>
  <c r="I127" i="1"/>
  <c r="I126" i="1"/>
  <c r="I123" i="1"/>
  <c r="I122" i="1" s="1"/>
  <c r="I121" i="1" s="1"/>
  <c r="I115" i="1" s="1"/>
  <c r="J30" i="1"/>
  <c r="J29" i="1" s="1"/>
  <c r="I30" i="1"/>
  <c r="I29" i="1"/>
  <c r="J123" i="1"/>
  <c r="J122" i="1"/>
  <c r="J121" i="1" s="1"/>
  <c r="I59" i="1"/>
  <c r="I58" i="1" s="1"/>
  <c r="J27" i="1"/>
  <c r="J41" i="1"/>
  <c r="J44" i="1"/>
  <c r="J52" i="1"/>
  <c r="J51" i="1" s="1"/>
  <c r="J50" i="1" s="1"/>
  <c r="I27" i="1"/>
  <c r="I41" i="1"/>
  <c r="I44" i="1"/>
  <c r="I52" i="1"/>
  <c r="I51" i="1" s="1"/>
  <c r="I50" i="1" l="1"/>
  <c r="I40" i="1" s="1"/>
  <c r="J67" i="1"/>
  <c r="J66" i="1" s="1"/>
  <c r="J26" i="1"/>
  <c r="I67" i="1"/>
  <c r="I66" i="1" s="1"/>
  <c r="I26" i="1"/>
  <c r="J115" i="1"/>
  <c r="J40" i="1"/>
  <c r="J114" i="1" l="1"/>
  <c r="J132" i="1" s="1"/>
  <c r="I114" i="1"/>
  <c r="I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<sst xmlns="http://schemas.openxmlformats.org/spreadsheetml/2006/main" count="130" uniqueCount="126">
  <si>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</si>
  <si>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</si>
  <si>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</si>
  <si>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</si>
  <si>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</si>
  <si>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</si>
  <si>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</si>
  <si>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</si>
  <si>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</si>
  <si>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</si>
  <si>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</si>
  <si>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</si>
  <si>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</si>
  <si>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</si>
  <si>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</si>
  <si>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</si>
  <si>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</si>
  <si>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</si>
  <si>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</si>
  <si>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</si>
  <si>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</si>
  <si>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</si>
  <si>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</si>
  <si>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</si>
  <si>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</si>
  <si>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</si>
  <si>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</si>
  <si>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</si>
  <si>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</si>
  <si>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</si>
  <si>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</si>
  <si>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</si>
  <si>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</si>
  <si>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</si>
  <si>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</si>
  <si>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</si>
  <si>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</si>
  <si>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</si>
  <si>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</si>
  <si>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</si>
  <si>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</si>
  <si>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</si>
  <si>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</si>
  <si>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</si>
  <si>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</si>
  <si>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</si>
  <si>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</si>
  <si>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</si>
  <si>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</si>
  <si>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</si>
  <si>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</si>
  <si>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</si>
  <si>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</si>
  <si>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</si>
  <si>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</si>
  <si>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</si>
  <si>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</si>
  <si>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</si>
  <si>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</si>
  <si>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</si>
  <si>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</si>
  <si>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</si>
  <si>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</si>
  <si>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</si>
  <si>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</si>
  <si>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</si>
  <si>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</si>
  <si>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</si>
  <si>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</si>
  <si>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</si>
  <si>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</si>
  <si>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</si>
  <si>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</si>
  <si>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</si>
  <si>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</si>
  <si>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</si>
  <si>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</si>
  <si>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</si>
  <si>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</si>
  <si>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</si>
  <si>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</si>
  <si>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</si>
  <si>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</si>
  <si>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</si>
  <si>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</si>
  <si>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</si>
  <si>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</si>
  <si>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</si>
  <si>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</si>
  <si>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</si>
  <si>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</si>
  <si>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</si>
  <si>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</si>
  <si>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</si>
  <si>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</si>
  <si>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</si>
  <si>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</si>
  <si>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</si>
  <si>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</si>
  <si>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</si>
  <si>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</si>
  <si>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</si>
  <si>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</si>
  <si>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</si>
  <si>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</si>
  <si>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</si>
  <si>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</si>
  <si>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</si>
  <si>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</si>
  <si>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</si>
  <si>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</si>
  <si>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</si>
  <si>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</si>
  <si>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</si>
  <si>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</si>
  <si>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</si>
  <si>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(Savivaldybės biudžeto pajamų vykdymo ataskaitos forma  Nr.1-sav)</t>
  </si>
  <si>
    <t xml:space="preserve">                                  (1 ketvirčio, pusmečio, 9 mėnesių, metinė) </t>
  </si>
  <si>
    <t>Biudžeto vykdymo ataskaitų rinkinių rengimo taisyklių</t>
  </si>
  <si>
    <t xml:space="preserve">                                                               Kauno rajono savivaldybė</t>
  </si>
  <si>
    <t xml:space="preserve">                                                     9 mėnesių</t>
  </si>
  <si>
    <t>SAVIVALDYBĖS BIUDŽETO PAJAMŲ VYKDYMO 2025 M. RUGSĖJO 30  D. ATASKAITA</t>
  </si>
  <si>
    <t xml:space="preserve">        2025-10-22    Nr.          </t>
  </si>
  <si>
    <t>Kaunas</t>
  </si>
  <si>
    <t>Administracijos direktorius                                                                                                            Mantas Rikteris</t>
  </si>
  <si>
    <t>Biudžeto ir finansų skyriaus vedėja                                                                                              Dalia Kupratienė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</si>
</sst>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D770-CC70-473A-8821-F748CD9FF977}">
  <dimension ref="A1:P143"/>
  <sheetViews>
    <sheetView tabSelected="1" topLeftCell="A26" zoomScale="107" zoomScaleNormal="107" workbookViewId="0">
      <selection activeCell="J81" sqref="J81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4" t="s">
        <v>118</v>
      </c>
      <c r="I1" s="44"/>
      <c r="J1" s="44"/>
      <c r="K1" s="44"/>
    </row>
    <row r="2" spans="2:11" x14ac:dyDescent="0.2">
      <c r="H2" s="44" t="s">
        <v>115</v>
      </c>
      <c r="I2" s="44"/>
      <c r="J2" s="44"/>
      <c r="K2" s="44"/>
    </row>
    <row r="3" spans="2:11" x14ac:dyDescent="0.2">
      <c r="H3" s="12"/>
      <c r="I3" s="12"/>
      <c r="J3" s="12"/>
      <c r="K3" s="12"/>
    </row>
    <row r="4" spans="2:11" x14ac:dyDescent="0.2">
      <c r="G4" s="26" t="s">
        <v>116</v>
      </c>
      <c r="H4" s="26"/>
      <c r="I4" s="26"/>
      <c r="J4" s="26"/>
    </row>
    <row r="5" spans="2:11" x14ac:dyDescent="0.2">
      <c r="H5" s="13"/>
      <c r="I5" s="13"/>
      <c r="J5" s="13"/>
    </row>
    <row r="6" spans="2:11" x14ac:dyDescent="0.2">
      <c r="D6" s="27" t="s">
        <v>119</v>
      </c>
      <c r="E6" s="27"/>
      <c r="F6" s="27"/>
      <c r="G6" s="27"/>
      <c r="H6" s="27"/>
      <c r="I6" s="27"/>
      <c r="J6" s="27"/>
    </row>
    <row r="7" spans="2:11" x14ac:dyDescent="0.2">
      <c r="D7" s="51" t="s">
        <v>17</v>
      </c>
      <c r="E7" s="51"/>
      <c r="F7" s="51"/>
      <c r="G7" s="51"/>
      <c r="H7" s="51"/>
      <c r="I7" s="51"/>
      <c r="J7" s="51"/>
    </row>
    <row r="9" spans="2:11" x14ac:dyDescent="0.2">
      <c r="G9" s="27" t="s">
        <v>120</v>
      </c>
      <c r="H9" s="27"/>
      <c r="I9" s="27"/>
      <c r="J9" s="27"/>
    </row>
    <row r="10" spans="2:11" x14ac:dyDescent="0.2">
      <c r="G10" s="28" t="s">
        <v>117</v>
      </c>
      <c r="H10" s="28"/>
      <c r="I10" s="28"/>
      <c r="J10" s="28"/>
    </row>
    <row r="12" spans="2:11" x14ac:dyDescent="0.2">
      <c r="B12" s="45" t="s">
        <v>121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2:11" x14ac:dyDescent="0.2">
      <c r="B13" s="11"/>
      <c r="C13" s="11"/>
      <c r="D13" s="11"/>
      <c r="E13" s="11"/>
      <c r="F13" s="11"/>
      <c r="G13" s="29"/>
      <c r="H13" s="29"/>
      <c r="I13" s="29"/>
      <c r="J13" s="11"/>
      <c r="K13" s="11"/>
    </row>
    <row r="14" spans="2:11" x14ac:dyDescent="0.2">
      <c r="G14" s="37" t="s">
        <v>122</v>
      </c>
      <c r="H14" s="37"/>
      <c r="I14" s="37"/>
      <c r="J14" s="9"/>
    </row>
    <row r="15" spans="2:11" x14ac:dyDescent="0.2">
      <c r="G15" s="36" t="s">
        <v>20</v>
      </c>
      <c r="H15" s="36"/>
      <c r="I15" s="36"/>
      <c r="J15" s="9"/>
    </row>
    <row r="16" spans="2:11" x14ac:dyDescent="0.2">
      <c r="G16" s="37" t="s">
        <v>123</v>
      </c>
      <c r="H16" s="37"/>
      <c r="I16" s="37"/>
      <c r="J16" s="9"/>
    </row>
    <row r="17" spans="1:11" x14ac:dyDescent="0.2">
      <c r="G17" s="36" t="s">
        <v>16</v>
      </c>
      <c r="H17" s="36"/>
      <c r="I17" s="36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6" t="s">
        <v>18</v>
      </c>
      <c r="I19" s="46"/>
      <c r="J19" s="47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81</v>
      </c>
    </row>
    <row r="22" spans="1:11" ht="12" customHeight="1" x14ac:dyDescent="0.2">
      <c r="A22" s="38" t="s">
        <v>1</v>
      </c>
      <c r="B22" s="39"/>
      <c r="C22" s="39"/>
      <c r="D22" s="39"/>
      <c r="E22" s="39"/>
      <c r="F22" s="39"/>
      <c r="G22" s="52" t="s">
        <v>2</v>
      </c>
      <c r="H22" s="33" t="s">
        <v>0</v>
      </c>
      <c r="I22" s="48" t="s">
        <v>3</v>
      </c>
      <c r="J22" s="48" t="s">
        <v>25</v>
      </c>
    </row>
    <row r="23" spans="1:11" x14ac:dyDescent="0.2">
      <c r="A23" s="40"/>
      <c r="B23" s="41"/>
      <c r="C23" s="41"/>
      <c r="D23" s="41"/>
      <c r="E23" s="41"/>
      <c r="F23" s="41"/>
      <c r="G23" s="53"/>
      <c r="H23" s="34"/>
      <c r="I23" s="49"/>
      <c r="J23" s="49"/>
    </row>
    <row r="24" spans="1:11" ht="10.9" customHeight="1" x14ac:dyDescent="0.2">
      <c r="A24" s="42"/>
      <c r="B24" s="43"/>
      <c r="C24" s="43"/>
      <c r="D24" s="43"/>
      <c r="E24" s="43"/>
      <c r="F24" s="43"/>
      <c r="G24" s="54"/>
      <c r="H24" s="35"/>
      <c r="I24" s="50"/>
      <c r="J24" s="50"/>
    </row>
    <row r="25" spans="1:11" x14ac:dyDescent="0.2">
      <c r="A25" s="30">
        <v>1</v>
      </c>
      <c r="B25" s="31"/>
      <c r="C25" s="31"/>
      <c r="D25" s="31"/>
      <c r="E25" s="31"/>
      <c r="F25" s="31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99833.1</v>
      </c>
      <c r="J26" s="15">
        <f>J27+J29+J35</f>
        <v>98851.5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96670</v>
      </c>
      <c r="J27" s="18">
        <f>J28</f>
        <v>94371.5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96670</v>
      </c>
      <c r="J28" s="17">
        <v>94371.5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2453.1</v>
      </c>
      <c r="J29" s="18">
        <f>J30+J33+J34</f>
        <v>3763.4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160</v>
      </c>
      <c r="J30" s="16">
        <f>J31+J32</f>
        <v>132.69999999999999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90</v>
      </c>
      <c r="J31" s="17">
        <v>119.8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>
        <v>70</v>
      </c>
      <c r="J32" s="17">
        <v>12.9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90</v>
      </c>
      <c r="J33" s="17">
        <v>110.7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2203.1</v>
      </c>
      <c r="J34" s="17">
        <v>3520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86</v>
      </c>
      <c r="H35" s="1">
        <v>10</v>
      </c>
      <c r="I35" s="18">
        <f>I36+I37+I38+I39</f>
        <v>710</v>
      </c>
      <c r="J35" s="18">
        <f>J36+J37+J38+J39</f>
        <v>716.6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85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710</v>
      </c>
      <c r="J38" s="17">
        <v>716.6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/>
      <c r="J39" s="17"/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87</v>
      </c>
      <c r="H40" s="1">
        <v>15</v>
      </c>
      <c r="I40" s="18">
        <f>I41+I44+I47+I50</f>
        <v>72103.8</v>
      </c>
      <c r="J40" s="18">
        <f>J41+J44+J47+J50</f>
        <v>67010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88</v>
      </c>
      <c r="H50" s="1">
        <v>25</v>
      </c>
      <c r="I50" s="18">
        <f>I51+I58</f>
        <v>72103.8</v>
      </c>
      <c r="J50" s="18">
        <f>J51+J58</f>
        <v>67010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89</v>
      </c>
      <c r="H51" s="4">
        <v>26</v>
      </c>
      <c r="I51" s="16">
        <f>I52+I56+I57</f>
        <v>58096.4</v>
      </c>
      <c r="J51" s="16">
        <f>J52+J56+J57</f>
        <v>57160.799999999996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90</v>
      </c>
      <c r="H52" s="4">
        <v>27</v>
      </c>
      <c r="I52" s="16">
        <f>I53+I54+I55</f>
        <v>52305.1</v>
      </c>
      <c r="J52" s="16">
        <f>J53+J54+J55</f>
        <v>51725.1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11189.9</v>
      </c>
      <c r="J53" s="17">
        <v>10609.9</v>
      </c>
    </row>
    <row r="54" spans="1:10" x14ac:dyDescent="0.2">
      <c r="A54" s="4"/>
      <c r="B54" s="4"/>
      <c r="C54" s="4"/>
      <c r="D54" s="4"/>
      <c r="E54" s="4"/>
      <c r="F54" s="4"/>
      <c r="G54" s="6" t="s">
        <v>84</v>
      </c>
      <c r="H54" s="4">
        <v>29</v>
      </c>
      <c r="I54" s="17">
        <v>41052.199999999997</v>
      </c>
      <c r="J54" s="17">
        <v>41052.199999999997</v>
      </c>
    </row>
    <row r="55" spans="1:10" x14ac:dyDescent="0.2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>
        <v>63</v>
      </c>
      <c r="J55" s="17">
        <v>63</v>
      </c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>
        <v>1637</v>
      </c>
      <c r="J56" s="17">
        <v>1600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4154.3</v>
      </c>
      <c r="J57" s="17">
        <v>3835.7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91</v>
      </c>
      <c r="H58" s="4">
        <v>33</v>
      </c>
      <c r="I58" s="16">
        <f>I59+I64+I65</f>
        <v>14007.400000000001</v>
      </c>
      <c r="J58" s="16">
        <f>J59+J64+J65</f>
        <v>9849.2000000000007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92</v>
      </c>
      <c r="H59" s="4">
        <v>34</v>
      </c>
      <c r="I59" s="16">
        <f>I60+I61+I62+I63</f>
        <v>8832.7000000000007</v>
      </c>
      <c r="J59" s="16">
        <f>J60+J61+J62+J63</f>
        <v>6342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/>
      <c r="J60" s="17"/>
    </row>
    <row r="61" spans="1:10" x14ac:dyDescent="0.2">
      <c r="A61" s="4"/>
      <c r="B61" s="4"/>
      <c r="C61" s="4"/>
      <c r="D61" s="4"/>
      <c r="E61" s="4"/>
      <c r="F61" s="4"/>
      <c r="G61" s="6" t="s">
        <v>84</v>
      </c>
      <c r="H61" s="4">
        <v>36</v>
      </c>
      <c r="I61" s="17"/>
      <c r="J61" s="17"/>
    </row>
    <row r="62" spans="1:10" ht="22.5" x14ac:dyDescent="0.2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>
        <v>8832.7000000000007</v>
      </c>
      <c r="J62" s="17">
        <v>6342</v>
      </c>
    </row>
    <row r="63" spans="1:10" x14ac:dyDescent="0.2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>
        <v>5174.7</v>
      </c>
      <c r="J64" s="17">
        <v>3507.2</v>
      </c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/>
      <c r="J65" s="17"/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93</v>
      </c>
      <c r="H66" s="1">
        <v>41</v>
      </c>
      <c r="I66" s="18">
        <f>I67+I79+I87+I88</f>
        <v>11879.4</v>
      </c>
      <c r="J66" s="18">
        <f>J67+J79+J87+J88</f>
        <v>11807.2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94</v>
      </c>
      <c r="H67" s="1">
        <v>42</v>
      </c>
      <c r="I67" s="18">
        <f>I68+I72+I73+I74+I78</f>
        <v>1004.1</v>
      </c>
      <c r="J67" s="18">
        <f>J68+J72+J73+J74+J78</f>
        <v>940.7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95</v>
      </c>
      <c r="H68" s="4">
        <v>43</v>
      </c>
      <c r="I68" s="16">
        <f>I69+I70+I71</f>
        <v>260</v>
      </c>
      <c r="J68" s="16">
        <f>J69+J70+J71</f>
        <v>279.39999999999998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>
        <v>7.5</v>
      </c>
      <c r="J69" s="17">
        <v>8.1999999999999993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>
        <v>252.5</v>
      </c>
      <c r="J70" s="17">
        <v>271.2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>
        <v>39.1</v>
      </c>
      <c r="J72" s="17">
        <v>39.1</v>
      </c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440</v>
      </c>
      <c r="J73" s="17">
        <v>322.89999999999998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96</v>
      </c>
      <c r="H74" s="4">
        <v>49</v>
      </c>
      <c r="I74" s="16">
        <f>I75+I76+I77</f>
        <v>265</v>
      </c>
      <c r="J74" s="16">
        <f>J75+J76+J77</f>
        <v>299.3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>
        <v>50</v>
      </c>
      <c r="J75" s="17">
        <v>45.6</v>
      </c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>
        <v>215</v>
      </c>
      <c r="J76" s="17">
        <v>253.7</v>
      </c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/>
      <c r="J77" s="17"/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97</v>
      </c>
      <c r="H79" s="1">
        <v>54</v>
      </c>
      <c r="I79" s="18">
        <f>I80+I81+I82+I83+I86</f>
        <v>10710.3</v>
      </c>
      <c r="J79" s="18">
        <f>J80+J81+J82+J83+J86</f>
        <v>10609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2315</v>
      </c>
      <c r="J80" s="17">
        <v>2182.6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495</v>
      </c>
      <c r="J81" s="17">
        <v>474.8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2250.3000000000002</v>
      </c>
      <c r="J82" s="17">
        <v>2149.9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98</v>
      </c>
      <c r="H83" s="4">
        <v>58</v>
      </c>
      <c r="I83" s="16">
        <f>I84+I85</f>
        <v>5650</v>
      </c>
      <c r="J83" s="16">
        <f>J84+J85</f>
        <v>5801.7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150</v>
      </c>
      <c r="J84" s="17">
        <v>187.8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5500</v>
      </c>
      <c r="J85" s="17">
        <v>5613.9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60</v>
      </c>
      <c r="J87" s="19">
        <v>135.80000000000001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105</v>
      </c>
      <c r="J88" s="19">
        <v>121.7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99</v>
      </c>
      <c r="H89" s="1">
        <v>64</v>
      </c>
      <c r="I89" s="18">
        <f>I90+I105+I110+I113</f>
        <v>300</v>
      </c>
      <c r="J89" s="18">
        <f>J90+J105+J110+J113</f>
        <v>228.3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100</v>
      </c>
      <c r="H90" s="1">
        <v>65</v>
      </c>
      <c r="I90" s="18">
        <f>I91+I92+I96+I100+I104</f>
        <v>300</v>
      </c>
      <c r="J90" s="18">
        <f>J91+J92+J96+J100+J104</f>
        <v>228.3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90</v>
      </c>
      <c r="J91" s="17">
        <v>18.8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101</v>
      </c>
      <c r="H92" s="4">
        <v>67</v>
      </c>
      <c r="I92" s="16">
        <f>I93+I94+I95</f>
        <v>210</v>
      </c>
      <c r="J92" s="16">
        <f>J93+J94+J95</f>
        <v>208.5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>
        <v>210</v>
      </c>
      <c r="J93" s="17">
        <v>208.5</v>
      </c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/>
      <c r="J95" s="17"/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102</v>
      </c>
      <c r="H96" s="4">
        <v>71</v>
      </c>
      <c r="I96" s="16">
        <f>I97+I98+I99</f>
        <v>0</v>
      </c>
      <c r="J96" s="16">
        <f>J97+J98+J99</f>
        <v>0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/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/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103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/>
      <c r="J104" s="17">
        <v>1</v>
      </c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104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105</v>
      </c>
      <c r="H110" s="1">
        <v>85</v>
      </c>
      <c r="I110" s="18">
        <f>I111+I112</f>
        <v>0</v>
      </c>
      <c r="J110" s="18">
        <f>J111+J112</f>
        <v>0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/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106</v>
      </c>
      <c r="H114" s="1">
        <v>89</v>
      </c>
      <c r="I114" s="18">
        <f>I26+I40+I66+I89</f>
        <v>184116.30000000002</v>
      </c>
      <c r="J114" s="18">
        <f>J26+J40+J66+J89</f>
        <v>177897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107</v>
      </c>
      <c r="H115" s="1">
        <v>90</v>
      </c>
      <c r="I115" s="18">
        <f>I116+I121</f>
        <v>3400</v>
      </c>
      <c r="J115" s="18">
        <f>J116+J121</f>
        <v>278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108</v>
      </c>
      <c r="H116" s="1">
        <v>91</v>
      </c>
      <c r="I116" s="18">
        <f>I117+I120</f>
        <v>0</v>
      </c>
      <c r="J116" s="18">
        <f>J117+J120</f>
        <v>0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109</v>
      </c>
      <c r="H117" s="1">
        <v>92</v>
      </c>
      <c r="I117" s="18">
        <f>I118+I119</f>
        <v>0</v>
      </c>
      <c r="J117" s="18">
        <f>J118+J119</f>
        <v>0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/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110</v>
      </c>
      <c r="H121" s="1">
        <v>96</v>
      </c>
      <c r="I121" s="18">
        <f>I122+I126</f>
        <v>3400</v>
      </c>
      <c r="J121" s="18">
        <f>J122+J126</f>
        <v>278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3400</v>
      </c>
      <c r="J122" s="18">
        <f>J123</f>
        <v>278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111</v>
      </c>
      <c r="H123" s="4">
        <v>98</v>
      </c>
      <c r="I123" s="20">
        <f>I124+I125</f>
        <v>3400</v>
      </c>
      <c r="J123" s="16">
        <f>J124+J125</f>
        <v>278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>
        <v>3400</v>
      </c>
      <c r="J125" s="17">
        <v>278</v>
      </c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0</v>
      </c>
      <c r="J126" s="18">
        <f>J127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112</v>
      </c>
      <c r="H127" s="4">
        <v>102</v>
      </c>
      <c r="I127" s="16">
        <f>I128+I129</f>
        <v>0</v>
      </c>
      <c r="J127" s="16">
        <f>J128+J129</f>
        <v>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/>
      <c r="J129" s="17"/>
    </row>
    <row r="130" spans="1:16" x14ac:dyDescent="0.2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16818.599999999999</v>
      </c>
      <c r="J130" s="19">
        <v>16818.599999999999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114</v>
      </c>
      <c r="H131" s="1">
        <v>106</v>
      </c>
      <c r="I131" s="19">
        <v>15378.9</v>
      </c>
      <c r="J131" s="19">
        <v>15378.9</v>
      </c>
    </row>
    <row r="132" spans="1:16" x14ac:dyDescent="0.2">
      <c r="A132" s="4"/>
      <c r="B132" s="4"/>
      <c r="C132" s="4"/>
      <c r="D132" s="4"/>
      <c r="E132" s="4"/>
      <c r="F132" s="4"/>
      <c r="G132" s="7" t="s">
        <v>113</v>
      </c>
      <c r="H132" s="1">
        <v>107</v>
      </c>
      <c r="I132" s="16">
        <f>I114+I115+I130</f>
        <v>204334.90000000002</v>
      </c>
      <c r="J132" s="16">
        <f>J114+J115+J130</f>
        <v>194993.6</v>
      </c>
    </row>
    <row r="134" spans="1:16" x14ac:dyDescent="0.2">
      <c r="B134" s="32" t="s">
        <v>124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22"/>
      <c r="N134" s="22"/>
      <c r="O134" s="21"/>
      <c r="P134" s="21"/>
    </row>
    <row r="135" spans="1:16" x14ac:dyDescent="0.2">
      <c r="B135" s="24" t="s">
        <v>82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O135" s="21"/>
      <c r="P135" s="21"/>
    </row>
    <row r="138" spans="1:16" x14ac:dyDescent="0.2">
      <c r="B138" s="32" t="s">
        <v>125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22"/>
      <c r="N138" s="22"/>
    </row>
    <row r="139" spans="1:16" x14ac:dyDescent="0.2">
      <c r="B139" s="24" t="s">
        <v>83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3" spans="1:16" ht="5.45" customHeight="1" x14ac:dyDescent="0.2"/>
  </sheetData>
  <sheetProtection algorithmName="SHA-512" hashValue="3uNnLkVpgBj5XTSCHcEhGkh5l0q+mGY8P6Yn5wvSNRA8idxCx1UH3TRtjmF0fvYl84o7WyMuK+hj/bnZgqduOQ==" saltValue="nf8tU61cNut3Pih691+gqg==" spinCount="100000" sheet="1" selectLockedCells="1"/>
  <mergeCells count="24">
    <mergeCell ref="H1:K1"/>
    <mergeCell ref="B12:K12"/>
    <mergeCell ref="H19:J19"/>
    <mergeCell ref="H2:K2"/>
    <mergeCell ref="I22:I24"/>
    <mergeCell ref="J22:J24"/>
    <mergeCell ref="D7:J7"/>
    <mergeCell ref="G22:G24"/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2025-10-27T10:31:04Z</cp:lastPrinted>
  <dcterms:created xsi:type="dcterms:W3CDTF">2004-04-20T08:38:47Z</dcterms:created>
  <dcterms:modified xsi:type="dcterms:W3CDTF">2025-10-27T11:29:32Z</dcterms:modified>
</cp:coreProperties>
</file>